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vitkoVV\Desktop\11111 Авто\НПА\ИБК_НПА_1189-1190ППРФ_ВЭБ.РФ\Заявка\"/>
    </mc:Choice>
  </mc:AlternateContent>
  <bookViews>
    <workbookView xWindow="0" yWindow="0" windowWidth="28800" windowHeight="12435" tabRatio="500" firstSheet="1" activeTab="3"/>
  </bookViews>
  <sheets>
    <sheet name="Оглавление" sheetId="1" state="hidden" r:id="rId1"/>
    <sheet name="Инструкция" sheetId="2" r:id="rId2"/>
    <sheet name="Таблица 1" sheetId="3" r:id="rId3"/>
    <sheet name="Таблица 2" sheetId="4" r:id="rId4"/>
    <sheet name="Таблица 3" sheetId="5" r:id="rId5"/>
    <sheet name="Таблица 4" sheetId="6" r:id="rId6"/>
    <sheet name="Таблица 5" sheetId="7" r:id="rId7"/>
    <sheet name="Таблица 6" sheetId="8" r:id="rId8"/>
    <sheet name="Лист1" sheetId="9" state="hidden" r:id="rId9"/>
  </sheets>
  <definedNames>
    <definedName name="_xlnm.Print_Area" localSheetId="0">Оглавление!$A$1:$F$12</definedName>
    <definedName name="_xlnm.Print_Area" localSheetId="2">'Таблица 1'!$B$2:$AP$150</definedName>
    <definedName name="_xlnm.Print_Area" localSheetId="3">'Таблица 2'!$A$1:$E$35</definedName>
    <definedName name="_xlnm.Print_Area" localSheetId="5">'Таблица 4'!$A$1:$AD$54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3" l="1"/>
  <c r="L15" i="3"/>
  <c r="K32" i="3"/>
  <c r="L32" i="3"/>
  <c r="K37" i="3"/>
  <c r="L37" i="3"/>
  <c r="K42" i="3"/>
  <c r="L42" i="3"/>
  <c r="E13" i="7" s="1"/>
  <c r="K77" i="3"/>
  <c r="L77" i="3"/>
  <c r="H15" i="9"/>
  <c r="G15" i="9"/>
  <c r="F15" i="9"/>
  <c r="E15" i="9"/>
  <c r="H7" i="9"/>
  <c r="T13" i="9" s="1"/>
  <c r="G7" i="9"/>
  <c r="N12" i="9" s="1"/>
  <c r="F7" i="9"/>
  <c r="R11" i="9" s="1"/>
  <c r="E7" i="9"/>
  <c r="N10" i="9" s="1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A8" i="7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E41" i="6"/>
  <c r="D41" i="6"/>
  <c r="C41" i="6"/>
  <c r="B41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AD7" i="6"/>
  <c r="AD12" i="6" s="1"/>
  <c r="AC7" i="6"/>
  <c r="AB7" i="6"/>
  <c r="AA7" i="6"/>
  <c r="Z7" i="6"/>
  <c r="Z12" i="6" s="1"/>
  <c r="Y7" i="6"/>
  <c r="X7" i="6"/>
  <c r="W7" i="6"/>
  <c r="V7" i="6"/>
  <c r="U7" i="6"/>
  <c r="T7" i="6"/>
  <c r="S7" i="6"/>
  <c r="R7" i="6"/>
  <c r="R12" i="6" s="1"/>
  <c r="B11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Q10" i="5"/>
  <c r="CP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Q23" i="6"/>
  <c r="P23" i="6"/>
  <c r="O23" i="6"/>
  <c r="N23" i="6"/>
  <c r="M23" i="6"/>
  <c r="L23" i="6"/>
  <c r="K23" i="6"/>
  <c r="J23" i="6"/>
  <c r="I23" i="6"/>
  <c r="G23" i="6"/>
  <c r="F23" i="6"/>
  <c r="E23" i="6"/>
  <c r="D23" i="6"/>
  <c r="C23" i="6"/>
  <c r="B23" i="6"/>
  <c r="Q44" i="6"/>
  <c r="N85" i="3"/>
  <c r="I84" i="3"/>
  <c r="H84" i="3"/>
  <c r="G84" i="3"/>
  <c r="F84" i="3"/>
  <c r="I83" i="3"/>
  <c r="H83" i="3"/>
  <c r="G83" i="3"/>
  <c r="F83" i="3"/>
  <c r="M77" i="3"/>
  <c r="N75" i="3"/>
  <c r="G75" i="3"/>
  <c r="N74" i="3"/>
  <c r="G74" i="3"/>
  <c r="N73" i="3"/>
  <c r="G73" i="3"/>
  <c r="I54" i="3"/>
  <c r="H54" i="3"/>
  <c r="G54" i="3"/>
  <c r="F54" i="3"/>
  <c r="I53" i="3"/>
  <c r="H53" i="3"/>
  <c r="G53" i="3"/>
  <c r="F53" i="3"/>
  <c r="I52" i="3"/>
  <c r="H52" i="3"/>
  <c r="G52" i="3"/>
  <c r="F52" i="3"/>
  <c r="I51" i="3"/>
  <c r="H51" i="3"/>
  <c r="G51" i="3"/>
  <c r="F51" i="3"/>
  <c r="I50" i="3"/>
  <c r="H50" i="3"/>
  <c r="G50" i="3"/>
  <c r="F50" i="3"/>
  <c r="I49" i="3"/>
  <c r="H49" i="3"/>
  <c r="G49" i="3"/>
  <c r="F49" i="3"/>
  <c r="I48" i="3"/>
  <c r="H48" i="3"/>
  <c r="G48" i="3"/>
  <c r="F48" i="3"/>
  <c r="I47" i="3"/>
  <c r="H47" i="3"/>
  <c r="G47" i="3"/>
  <c r="F47" i="3"/>
  <c r="I46" i="3"/>
  <c r="H46" i="3"/>
  <c r="G46" i="3"/>
  <c r="F46" i="3"/>
  <c r="I45" i="3"/>
  <c r="H45" i="3"/>
  <c r="G45" i="3"/>
  <c r="F45" i="3"/>
  <c r="I44" i="3"/>
  <c r="H44" i="3"/>
  <c r="G44" i="3"/>
  <c r="F44" i="3"/>
  <c r="I43" i="3"/>
  <c r="H43" i="3"/>
  <c r="G43" i="3"/>
  <c r="F43" i="3"/>
  <c r="AM42" i="3"/>
  <c r="AL42" i="3"/>
  <c r="AK42" i="3"/>
  <c r="AJ42" i="3"/>
  <c r="AI42" i="3"/>
  <c r="AH42" i="3"/>
  <c r="AG42" i="3"/>
  <c r="AF42" i="3"/>
  <c r="AE42" i="3"/>
  <c r="X13" i="7" s="1"/>
  <c r="AD42" i="3"/>
  <c r="W13" i="7" s="1"/>
  <c r="AC42" i="3"/>
  <c r="V13" i="7" s="1"/>
  <c r="AB42" i="3"/>
  <c r="U13" i="7" s="1"/>
  <c r="AA42" i="3"/>
  <c r="T13" i="7" s="1"/>
  <c r="Z42" i="3"/>
  <c r="S13" i="7" s="1"/>
  <c r="Y42" i="3"/>
  <c r="R13" i="7" s="1"/>
  <c r="X42" i="3"/>
  <c r="Q13" i="7" s="1"/>
  <c r="W42" i="3"/>
  <c r="P13" i="7" s="1"/>
  <c r="V42" i="3"/>
  <c r="O13" i="7" s="1"/>
  <c r="U42" i="3"/>
  <c r="N13" i="7" s="1"/>
  <c r="T42" i="3"/>
  <c r="M13" i="7" s="1"/>
  <c r="S42" i="3"/>
  <c r="L13" i="7" s="1"/>
  <c r="R42" i="3"/>
  <c r="K13" i="7" s="1"/>
  <c r="Q42" i="3"/>
  <c r="J13" i="7" s="1"/>
  <c r="P42" i="3"/>
  <c r="I13" i="7" s="1"/>
  <c r="O42" i="3"/>
  <c r="H13" i="7" s="1"/>
  <c r="N42" i="3"/>
  <c r="M42" i="3"/>
  <c r="F13" i="7" s="1"/>
  <c r="D13" i="7"/>
  <c r="I41" i="3"/>
  <c r="H41" i="3"/>
  <c r="G41" i="3"/>
  <c r="F41" i="3"/>
  <c r="I40" i="3"/>
  <c r="H40" i="3"/>
  <c r="G40" i="3"/>
  <c r="F40" i="3"/>
  <c r="I39" i="3"/>
  <c r="H39" i="3"/>
  <c r="G39" i="3"/>
  <c r="F39" i="3"/>
  <c r="I38" i="3"/>
  <c r="H38" i="3"/>
  <c r="G38" i="3"/>
  <c r="F38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I36" i="3"/>
  <c r="H36" i="3"/>
  <c r="G36" i="3"/>
  <c r="F36" i="3"/>
  <c r="I34" i="3"/>
  <c r="H34" i="3"/>
  <c r="G34" i="3"/>
  <c r="F34" i="3"/>
  <c r="I33" i="3"/>
  <c r="H33" i="3"/>
  <c r="G33" i="3"/>
  <c r="F33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AM30" i="3"/>
  <c r="AL30" i="3"/>
  <c r="AK30" i="3"/>
  <c r="AJ30" i="3"/>
  <c r="AI30" i="3"/>
  <c r="AH30" i="3"/>
  <c r="AG30" i="3"/>
  <c r="AF30" i="3"/>
  <c r="I30" i="3"/>
  <c r="H30" i="3"/>
  <c r="G30" i="3"/>
  <c r="F30" i="3"/>
  <c r="I28" i="3"/>
  <c r="H28" i="3"/>
  <c r="G28" i="3"/>
  <c r="F28" i="3"/>
  <c r="I27" i="3"/>
  <c r="H27" i="3"/>
  <c r="G27" i="3"/>
  <c r="F27" i="3"/>
  <c r="I26" i="3"/>
  <c r="H26" i="3"/>
  <c r="G26" i="3"/>
  <c r="F26" i="3"/>
  <c r="I25" i="3"/>
  <c r="H25" i="3"/>
  <c r="G25" i="3"/>
  <c r="F25" i="3"/>
  <c r="I24" i="3"/>
  <c r="H24" i="3"/>
  <c r="G24" i="3"/>
  <c r="F24" i="3"/>
  <c r="I23" i="3"/>
  <c r="H23" i="3"/>
  <c r="G23" i="3"/>
  <c r="F23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8" i="3"/>
  <c r="H18" i="3"/>
  <c r="G18" i="3"/>
  <c r="F18" i="3"/>
  <c r="I17" i="3"/>
  <c r="H17" i="3"/>
  <c r="G17" i="3"/>
  <c r="F17" i="3"/>
  <c r="I16" i="3"/>
  <c r="H16" i="3"/>
  <c r="G16" i="3"/>
  <c r="F16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G15" i="3"/>
  <c r="I13" i="3"/>
  <c r="H13" i="3"/>
  <c r="G13" i="3"/>
  <c r="F13" i="3"/>
  <c r="R20" i="7"/>
  <c r="P20" i="7"/>
  <c r="N20" i="7"/>
  <c r="L20" i="7"/>
  <c r="J20" i="7"/>
  <c r="H20" i="7"/>
  <c r="F20" i="7"/>
  <c r="I14" i="7" l="1"/>
  <c r="K14" i="7"/>
  <c r="M14" i="7"/>
  <c r="O14" i="7"/>
  <c r="Q14" i="7"/>
  <c r="S14" i="7"/>
  <c r="U14" i="7"/>
  <c r="W14" i="7"/>
  <c r="W24" i="7" s="1"/>
  <c r="C10" i="7"/>
  <c r="C12" i="7"/>
  <c r="E14" i="7"/>
  <c r="X22" i="6"/>
  <c r="Z22" i="6"/>
  <c r="AB22" i="6"/>
  <c r="AD22" i="6"/>
  <c r="W8" i="6"/>
  <c r="Y8" i="6"/>
  <c r="AA8" i="6"/>
  <c r="AC8" i="6"/>
  <c r="I15" i="3"/>
  <c r="H42" i="3"/>
  <c r="W15" i="6"/>
  <c r="Y15" i="6"/>
  <c r="AA15" i="6"/>
  <c r="AC15" i="6"/>
  <c r="X21" i="6"/>
  <c r="Z21" i="6"/>
  <c r="AB21" i="6"/>
  <c r="AD21" i="6"/>
  <c r="W24" i="6"/>
  <c r="Y24" i="6"/>
  <c r="AA24" i="6"/>
  <c r="AC24" i="6"/>
  <c r="E20" i="7"/>
  <c r="G20" i="7"/>
  <c r="I20" i="7"/>
  <c r="K20" i="7"/>
  <c r="M20" i="7"/>
  <c r="O20" i="7"/>
  <c r="Q20" i="7"/>
  <c r="S20" i="7"/>
  <c r="H23" i="6"/>
  <c r="I37" i="3"/>
  <c r="F14" i="7"/>
  <c r="F24" i="7" s="1"/>
  <c r="H14" i="7"/>
  <c r="J14" i="7"/>
  <c r="J24" i="7" s="1"/>
  <c r="L14" i="7"/>
  <c r="N14" i="7"/>
  <c r="N24" i="7" s="1"/>
  <c r="P14" i="7"/>
  <c r="R14" i="7"/>
  <c r="T14" i="7"/>
  <c r="V14" i="7"/>
  <c r="X14" i="7"/>
  <c r="E25" i="7"/>
  <c r="E26" i="7" s="1"/>
  <c r="F21" i="7"/>
  <c r="H21" i="7"/>
  <c r="J21" i="7"/>
  <c r="L21" i="7"/>
  <c r="N21" i="7"/>
  <c r="P21" i="7"/>
  <c r="R21" i="7"/>
  <c r="T21" i="7"/>
  <c r="V21" i="7"/>
  <c r="X21" i="7"/>
  <c r="E22" i="7"/>
  <c r="H24" i="7"/>
  <c r="H32" i="3"/>
  <c r="F37" i="3"/>
  <c r="G37" i="3"/>
  <c r="F32" i="3"/>
  <c r="G13" i="7"/>
  <c r="G14" i="7" s="1"/>
  <c r="F42" i="3"/>
  <c r="H37" i="3"/>
  <c r="D21" i="7"/>
  <c r="C11" i="7"/>
  <c r="B11" i="7"/>
  <c r="O85" i="3"/>
  <c r="T12" i="6"/>
  <c r="X8" i="6"/>
  <c r="X12" i="6"/>
  <c r="Z8" i="6"/>
  <c r="AB8" i="6"/>
  <c r="AB12" i="6"/>
  <c r="V12" i="6"/>
  <c r="D22" i="7"/>
  <c r="F22" i="7"/>
  <c r="H22" i="7"/>
  <c r="J22" i="7"/>
  <c r="L22" i="7"/>
  <c r="N22" i="7"/>
  <c r="P22" i="7"/>
  <c r="R22" i="7"/>
  <c r="T22" i="7"/>
  <c r="V22" i="7"/>
  <c r="X22" i="7"/>
  <c r="M25" i="7"/>
  <c r="U25" i="7"/>
  <c r="Q10" i="9"/>
  <c r="P10" i="9"/>
  <c r="L10" i="9"/>
  <c r="S12" i="9"/>
  <c r="T12" i="9"/>
  <c r="P12" i="9"/>
  <c r="L12" i="9"/>
  <c r="J10" i="9"/>
  <c r="R10" i="9"/>
  <c r="R12" i="9"/>
  <c r="AD8" i="6"/>
  <c r="W10" i="6"/>
  <c r="Y10" i="6"/>
  <c r="AA10" i="6"/>
  <c r="AC10" i="6"/>
  <c r="X19" i="6"/>
  <c r="Z19" i="6"/>
  <c r="AB19" i="6"/>
  <c r="AD19" i="6"/>
  <c r="W21" i="6"/>
  <c r="Y21" i="6"/>
  <c r="AA21" i="6"/>
  <c r="AC21" i="6"/>
  <c r="Z24" i="6"/>
  <c r="AD24" i="6"/>
  <c r="G21" i="7"/>
  <c r="I21" i="7"/>
  <c r="K21" i="7"/>
  <c r="M21" i="7"/>
  <c r="O21" i="7"/>
  <c r="Q21" i="7"/>
  <c r="S21" i="7"/>
  <c r="U21" i="7"/>
  <c r="W21" i="7"/>
  <c r="G22" i="7"/>
  <c r="I22" i="7"/>
  <c r="K22" i="7"/>
  <c r="M22" i="7"/>
  <c r="O22" i="7"/>
  <c r="Q22" i="7"/>
  <c r="S22" i="7"/>
  <c r="U22" i="7"/>
  <c r="W22" i="7"/>
  <c r="F25" i="7"/>
  <c r="H25" i="7"/>
  <c r="H26" i="7" s="1"/>
  <c r="J25" i="7"/>
  <c r="L25" i="7"/>
  <c r="N25" i="7"/>
  <c r="P25" i="7"/>
  <c r="R25" i="7"/>
  <c r="T25" i="7"/>
  <c r="V25" i="7"/>
  <c r="X25" i="7"/>
  <c r="I25" i="7"/>
  <c r="Q25" i="7"/>
  <c r="B10" i="7"/>
  <c r="B12" i="7"/>
  <c r="D23" i="7"/>
  <c r="H23" i="7"/>
  <c r="L23" i="7"/>
  <c r="L24" i="7"/>
  <c r="P23" i="7"/>
  <c r="P24" i="7"/>
  <c r="R23" i="7"/>
  <c r="R24" i="7"/>
  <c r="V23" i="7"/>
  <c r="V24" i="7"/>
  <c r="D14" i="7"/>
  <c r="C13" i="7"/>
  <c r="B13" i="7"/>
  <c r="D20" i="7"/>
  <c r="E23" i="7"/>
  <c r="E24" i="7"/>
  <c r="G24" i="7"/>
  <c r="G23" i="7"/>
  <c r="I23" i="7"/>
  <c r="I24" i="7"/>
  <c r="K23" i="7"/>
  <c r="K24" i="7"/>
  <c r="M23" i="7"/>
  <c r="M24" i="7"/>
  <c r="O23" i="7"/>
  <c r="O24" i="7"/>
  <c r="Q23" i="7"/>
  <c r="Q24" i="7"/>
  <c r="S23" i="7"/>
  <c r="S24" i="7"/>
  <c r="U23" i="7"/>
  <c r="U24" i="7"/>
  <c r="W23" i="7"/>
  <c r="F15" i="3"/>
  <c r="H15" i="3"/>
  <c r="G32" i="3"/>
  <c r="I32" i="3"/>
  <c r="G42" i="3"/>
  <c r="I42" i="3"/>
  <c r="O73" i="3"/>
  <c r="O74" i="3"/>
  <c r="O75" i="3"/>
  <c r="G77" i="3"/>
  <c r="N77" i="3"/>
  <c r="S26" i="6"/>
  <c r="S25" i="6"/>
  <c r="U26" i="6"/>
  <c r="U25" i="6"/>
  <c r="F23" i="7"/>
  <c r="J23" i="7"/>
  <c r="N23" i="7"/>
  <c r="T23" i="7"/>
  <c r="T24" i="7"/>
  <c r="X23" i="7"/>
  <c r="X24" i="7"/>
  <c r="P74" i="3"/>
  <c r="R25" i="6"/>
  <c r="R26" i="6"/>
  <c r="T25" i="6"/>
  <c r="T26" i="6"/>
  <c r="V25" i="6"/>
  <c r="V26" i="6"/>
  <c r="Q40" i="6"/>
  <c r="Q16" i="6"/>
  <c r="S12" i="6"/>
  <c r="U12" i="6"/>
  <c r="W12" i="6"/>
  <c r="Y12" i="6"/>
  <c r="AA12" i="6"/>
  <c r="AC12" i="6"/>
  <c r="X15" i="6"/>
  <c r="Z15" i="6"/>
  <c r="AB15" i="6"/>
  <c r="AD15" i="6"/>
  <c r="W19" i="6"/>
  <c r="Y19" i="6"/>
  <c r="AA19" i="6"/>
  <c r="AC19" i="6"/>
  <c r="W22" i="6"/>
  <c r="Y22" i="6"/>
  <c r="AA22" i="6"/>
  <c r="AC22" i="6"/>
  <c r="T20" i="7"/>
  <c r="V20" i="7"/>
  <c r="X20" i="7"/>
  <c r="X10" i="6"/>
  <c r="Z10" i="6"/>
  <c r="AB10" i="6"/>
  <c r="AD10" i="6"/>
  <c r="X24" i="6"/>
  <c r="AB24" i="6"/>
  <c r="U20" i="7"/>
  <c r="E21" i="7"/>
  <c r="Q26" i="7"/>
  <c r="W20" i="7"/>
  <c r="C21" i="7"/>
  <c r="B22" i="7"/>
  <c r="D25" i="7"/>
  <c r="X26" i="7"/>
  <c r="C15" i="7"/>
  <c r="B15" i="7"/>
  <c r="G25" i="7"/>
  <c r="K25" i="7"/>
  <c r="K26" i="7" s="1"/>
  <c r="O25" i="7"/>
  <c r="S25" i="7"/>
  <c r="S26" i="7" s="1"/>
  <c r="W25" i="7"/>
  <c r="T15" i="9"/>
  <c r="K11" i="9"/>
  <c r="M11" i="9"/>
  <c r="O11" i="9"/>
  <c r="Q11" i="9"/>
  <c r="S11" i="9"/>
  <c r="M13" i="9"/>
  <c r="O13" i="9"/>
  <c r="Q13" i="9"/>
  <c r="S13" i="9"/>
  <c r="U13" i="9"/>
  <c r="U15" i="9" s="1"/>
  <c r="I10" i="9"/>
  <c r="I15" i="9" s="1"/>
  <c r="K10" i="9"/>
  <c r="M10" i="9"/>
  <c r="O10" i="9"/>
  <c r="J11" i="9"/>
  <c r="J15" i="9" s="1"/>
  <c r="L11" i="9"/>
  <c r="N11" i="9"/>
  <c r="N15" i="9" s="1"/>
  <c r="P11" i="9"/>
  <c r="K12" i="9"/>
  <c r="M12" i="9"/>
  <c r="O12" i="9"/>
  <c r="Q12" i="9"/>
  <c r="L13" i="9"/>
  <c r="N13" i="9"/>
  <c r="P13" i="9"/>
  <c r="R13" i="9"/>
  <c r="B21" i="7" l="1"/>
  <c r="C22" i="7"/>
  <c r="P26" i="7"/>
  <c r="U26" i="7"/>
  <c r="W26" i="7"/>
  <c r="G26" i="7"/>
  <c r="T26" i="7"/>
  <c r="L26" i="7"/>
  <c r="R15" i="9"/>
  <c r="P85" i="3"/>
  <c r="V26" i="7"/>
  <c r="R26" i="7"/>
  <c r="N26" i="7"/>
  <c r="J26" i="7"/>
  <c r="F26" i="7"/>
  <c r="M26" i="7"/>
  <c r="I26" i="7"/>
  <c r="P15" i="9"/>
  <c r="L15" i="9"/>
  <c r="O15" i="9"/>
  <c r="K15" i="9"/>
  <c r="Q15" i="9"/>
  <c r="B25" i="7"/>
  <c r="C25" i="7"/>
  <c r="L41" i="6"/>
  <c r="H41" i="6"/>
  <c r="Q26" i="6"/>
  <c r="Q25" i="6"/>
  <c r="O41" i="6"/>
  <c r="K41" i="6"/>
  <c r="G41" i="6"/>
  <c r="Q85" i="3"/>
  <c r="H74" i="3"/>
  <c r="O77" i="3"/>
  <c r="B14" i="7"/>
  <c r="C14" i="7"/>
  <c r="B23" i="7"/>
  <c r="C23" i="7"/>
  <c r="M15" i="9"/>
  <c r="S15" i="9"/>
  <c r="O26" i="7"/>
  <c r="N41" i="6"/>
  <c r="J41" i="6"/>
  <c r="F41" i="6"/>
  <c r="P73" i="3"/>
  <c r="M41" i="6"/>
  <c r="I41" i="6"/>
  <c r="Q74" i="3"/>
  <c r="Q73" i="3"/>
  <c r="B20" i="7"/>
  <c r="C20" i="7"/>
  <c r="D24" i="7"/>
  <c r="P75" i="3"/>
  <c r="F26" i="6" l="1"/>
  <c r="C24" i="7"/>
  <c r="C26" i="7" s="1"/>
  <c r="B24" i="7"/>
  <c r="B26" i="7" s="1"/>
  <c r="D9" i="6"/>
  <c r="D7" i="6"/>
  <c r="P77" i="3"/>
  <c r="R73" i="3"/>
  <c r="R74" i="3"/>
  <c r="S74" i="3"/>
  <c r="D26" i="7"/>
  <c r="Q75" i="3"/>
  <c r="J26" i="6"/>
  <c r="N26" i="6"/>
  <c r="I26" i="6"/>
  <c r="C7" i="6"/>
  <c r="C9" i="6"/>
  <c r="F9" i="6"/>
  <c r="F7" i="6"/>
  <c r="H73" i="3"/>
  <c r="H75" i="3"/>
  <c r="R85" i="3"/>
  <c r="M26" i="6" l="1"/>
  <c r="O26" i="6"/>
  <c r="O25" i="6"/>
  <c r="J25" i="6"/>
  <c r="F25" i="6"/>
  <c r="N25" i="6"/>
  <c r="S85" i="3"/>
  <c r="M40" i="6"/>
  <c r="M16" i="6"/>
  <c r="I40" i="6"/>
  <c r="I16" i="6"/>
  <c r="E40" i="6"/>
  <c r="E16" i="6"/>
  <c r="N16" i="6"/>
  <c r="N40" i="6"/>
  <c r="J16" i="6"/>
  <c r="J40" i="6"/>
  <c r="F16" i="6"/>
  <c r="F40" i="6"/>
  <c r="B16" i="6"/>
  <c r="B40" i="6"/>
  <c r="H9" i="6"/>
  <c r="H7" i="6"/>
  <c r="Q77" i="3"/>
  <c r="H77" i="3"/>
  <c r="C40" i="6"/>
  <c r="C16" i="6"/>
  <c r="D44" i="6"/>
  <c r="D26" i="6"/>
  <c r="D25" i="6"/>
  <c r="E7" i="6"/>
  <c r="E9" i="6"/>
  <c r="O44" i="6"/>
  <c r="B9" i="6"/>
  <c r="B7" i="6"/>
  <c r="W25" i="6"/>
  <c r="W26" i="6"/>
  <c r="W27" i="6" s="1"/>
  <c r="I44" i="6"/>
  <c r="E44" i="6"/>
  <c r="E26" i="6"/>
  <c r="E25" i="6"/>
  <c r="N44" i="6"/>
  <c r="J44" i="6"/>
  <c r="F44" i="6"/>
  <c r="B44" i="6"/>
  <c r="B26" i="6"/>
  <c r="B25" i="6"/>
  <c r="S73" i="3"/>
  <c r="G7" i="6"/>
  <c r="G9" i="6"/>
  <c r="I25" i="6"/>
  <c r="C44" i="6"/>
  <c r="C26" i="6"/>
  <c r="C25" i="6"/>
  <c r="D40" i="6"/>
  <c r="D16" i="6"/>
  <c r="T74" i="3"/>
  <c r="R75" i="3"/>
  <c r="O40" i="6"/>
  <c r="O16" i="6"/>
  <c r="M25" i="6" l="1"/>
  <c r="M44" i="6"/>
  <c r="S75" i="3"/>
  <c r="T75" i="3" s="1"/>
  <c r="H40" i="6"/>
  <c r="H16" i="6"/>
  <c r="P40" i="6"/>
  <c r="P16" i="6"/>
  <c r="S77" i="3"/>
  <c r="S78" i="3" s="1"/>
  <c r="T73" i="3"/>
  <c r="U73" i="3" s="1"/>
  <c r="H44" i="6"/>
  <c r="H26" i="6"/>
  <c r="H25" i="6"/>
  <c r="P44" i="6"/>
  <c r="P26" i="6"/>
  <c r="P25" i="6"/>
  <c r="K44" i="6"/>
  <c r="K26" i="6"/>
  <c r="K25" i="6"/>
  <c r="I7" i="6"/>
  <c r="I9" i="6"/>
  <c r="L40" i="6"/>
  <c r="L16" i="6"/>
  <c r="G40" i="6"/>
  <c r="G16" i="6"/>
  <c r="X26" i="6"/>
  <c r="X27" i="6" s="1"/>
  <c r="X25" i="6"/>
  <c r="K40" i="6"/>
  <c r="K16" i="6"/>
  <c r="R77" i="3"/>
  <c r="U74" i="3"/>
  <c r="J11" i="6"/>
  <c r="I11" i="6"/>
  <c r="L44" i="6"/>
  <c r="L26" i="6"/>
  <c r="L25" i="6"/>
  <c r="G44" i="6"/>
  <c r="G26" i="6"/>
  <c r="G25" i="6"/>
  <c r="T85" i="3"/>
  <c r="U75" i="3" l="1"/>
  <c r="L11" i="6"/>
  <c r="B11" i="6"/>
  <c r="B12" i="6" s="1"/>
  <c r="U77" i="3"/>
  <c r="T77" i="3"/>
  <c r="V73" i="3"/>
  <c r="U85" i="3"/>
  <c r="Y26" i="6"/>
  <c r="Y27" i="6" s="1"/>
  <c r="Y25" i="6"/>
  <c r="D11" i="6"/>
  <c r="D12" i="6" s="1"/>
  <c r="E11" i="6"/>
  <c r="E12" i="6" s="1"/>
  <c r="F11" i="6"/>
  <c r="F12" i="6" s="1"/>
  <c r="V74" i="3"/>
  <c r="C11" i="6"/>
  <c r="C12" i="6" s="1"/>
  <c r="I12" i="6"/>
  <c r="K11" i="6"/>
  <c r="W74" i="3"/>
  <c r="J9" i="6"/>
  <c r="J7" i="6"/>
  <c r="V75" i="3"/>
  <c r="C20" i="6" l="1"/>
  <c r="M11" i="6"/>
  <c r="J12" i="6"/>
  <c r="H11" i="6"/>
  <c r="H12" i="6" s="1"/>
  <c r="W73" i="3"/>
  <c r="X73" i="3" s="1"/>
  <c r="K7" i="6"/>
  <c r="K9" i="6"/>
  <c r="S79" i="3"/>
  <c r="W75" i="3"/>
  <c r="G11" i="6"/>
  <c r="G12" i="6" s="1"/>
  <c r="Z25" i="6"/>
  <c r="Z26" i="6"/>
  <c r="Z27" i="6" s="1"/>
  <c r="X75" i="3"/>
  <c r="B20" i="6"/>
  <c r="V85" i="3"/>
  <c r="V77" i="3"/>
  <c r="L9" i="6"/>
  <c r="L7" i="6"/>
  <c r="X74" i="3"/>
  <c r="X77" i="3" l="1"/>
  <c r="Y73" i="3"/>
  <c r="AA25" i="6"/>
  <c r="AA26" i="6"/>
  <c r="AA27" i="6" s="1"/>
  <c r="W85" i="3"/>
  <c r="S80" i="3"/>
  <c r="K12" i="6"/>
  <c r="D20" i="6"/>
  <c r="L12" i="6"/>
  <c r="M7" i="6"/>
  <c r="M9" i="6"/>
  <c r="B14" i="6"/>
  <c r="O11" i="6"/>
  <c r="W77" i="3"/>
  <c r="Z73" i="3"/>
  <c r="I73" i="3" s="1"/>
  <c r="Y74" i="3"/>
  <c r="Y75" i="3"/>
  <c r="C14" i="6"/>
  <c r="AA73" i="3" l="1"/>
  <c r="F73" i="3"/>
  <c r="Z75" i="3"/>
  <c r="M12" i="6"/>
  <c r="AB26" i="6"/>
  <c r="AB27" i="6" s="1"/>
  <c r="AB25" i="6"/>
  <c r="E20" i="6"/>
  <c r="Z74" i="3"/>
  <c r="AA74" i="3" s="1"/>
  <c r="X85" i="3"/>
  <c r="O7" i="6"/>
  <c r="O9" i="6"/>
  <c r="P11" i="6"/>
  <c r="N9" i="6"/>
  <c r="N7" i="6"/>
  <c r="N11" i="6"/>
  <c r="D14" i="6"/>
  <c r="Y77" i="3"/>
  <c r="AB73" i="3"/>
  <c r="O12" i="6" l="1"/>
  <c r="Y85" i="3"/>
  <c r="Q7" i="6"/>
  <c r="F74" i="3"/>
  <c r="E14" i="6"/>
  <c r="Z77" i="3"/>
  <c r="I74" i="3"/>
  <c r="AB74" i="3"/>
  <c r="P9" i="6"/>
  <c r="P7" i="6"/>
  <c r="AC26" i="6"/>
  <c r="AC27" i="6" s="1"/>
  <c r="AC25" i="6"/>
  <c r="N12" i="6"/>
  <c r="F20" i="6"/>
  <c r="F75" i="3"/>
  <c r="I75" i="3"/>
  <c r="AC73" i="3"/>
  <c r="Q9" i="6"/>
  <c r="AA75" i="3"/>
  <c r="AA77" i="3" s="1"/>
  <c r="AB75" i="3" l="1"/>
  <c r="Q11" i="6"/>
  <c r="Q12" i="6" s="1"/>
  <c r="G20" i="6"/>
  <c r="F77" i="3"/>
  <c r="I77" i="3"/>
  <c r="AC74" i="3"/>
  <c r="Z85" i="3"/>
  <c r="AD25" i="6"/>
  <c r="AD26" i="6"/>
  <c r="AD27" i="6" s="1"/>
  <c r="AC75" i="3"/>
  <c r="F14" i="6"/>
  <c r="P12" i="6"/>
  <c r="AD73" i="3"/>
  <c r="AB77" i="3"/>
  <c r="AA85" i="3" l="1"/>
  <c r="AD74" i="3"/>
  <c r="AD75" i="3"/>
  <c r="AE73" i="3"/>
  <c r="AC77" i="3"/>
  <c r="G14" i="6"/>
  <c r="H20" i="6"/>
  <c r="AE74" i="3" l="1"/>
  <c r="H14" i="6"/>
  <c r="AB85" i="3"/>
  <c r="I20" i="6"/>
  <c r="AE75" i="3"/>
  <c r="AD77" i="3"/>
  <c r="I14" i="6" l="1"/>
  <c r="J20" i="6"/>
  <c r="AE77" i="3"/>
  <c r="AC85" i="3"/>
  <c r="J14" i="6" l="1"/>
  <c r="AD85" i="3"/>
  <c r="K20" i="6"/>
  <c r="K14" i="6" l="1"/>
  <c r="L20" i="6"/>
  <c r="AE85" i="3"/>
  <c r="M20" i="6" l="1"/>
  <c r="L14" i="6"/>
  <c r="M14" i="6" l="1"/>
  <c r="N20" i="6"/>
  <c r="N14" i="6" l="1"/>
  <c r="O20" i="6"/>
  <c r="P20" i="6" l="1"/>
  <c r="O14" i="6"/>
  <c r="Q20" i="6" l="1"/>
  <c r="P14" i="6"/>
  <c r="Q14" i="6" l="1"/>
</calcChain>
</file>

<file path=xl/sharedStrings.xml><?xml version="1.0" encoding="utf-8"?>
<sst xmlns="http://schemas.openxmlformats.org/spreadsheetml/2006/main" count="399" uniqueCount="326">
  <si>
    <t xml:space="preserve">Запрос на анализ проекта для применения механизма Инфраструктурных бюджетных кредитов </t>
  </si>
  <si>
    <t>Регион</t>
  </si>
  <si>
    <t>xххх</t>
  </si>
  <si>
    <t>Город</t>
  </si>
  <si>
    <t>Застройщик</t>
  </si>
  <si>
    <t>Дата заполнения</t>
  </si>
  <si>
    <t>дд.мм.гггг</t>
  </si>
  <si>
    <t>Оглавление</t>
  </si>
  <si>
    <t>Ссылки</t>
  </si>
  <si>
    <t>Описание / комментарии</t>
  </si>
  <si>
    <t>Запрос (информация и файлы)</t>
  </si>
  <si>
    <t>Ссылка</t>
  </si>
  <si>
    <t>Основная текстовая информация о проекте</t>
  </si>
  <si>
    <t>Информация по проекту</t>
  </si>
  <si>
    <t>Основаная количественная информация о проекте</t>
  </si>
  <si>
    <t>Внесение информации допускается только в ячейки, выделенные цветом</t>
  </si>
  <si>
    <t>и</t>
  </si>
  <si>
    <t>, изменение формул не допускается</t>
  </si>
  <si>
    <t>По каждому проекту заполняется информация по расходам  для каждого года инвестиционной стадии и структура их финансирования. Расходы в каждый год должны совпадать с источниками финансирования. При этом информация в таблице 1 должна совпадать с информацией в таблице 2 раздел 3</t>
  </si>
  <si>
    <t>В случае, если реализация инфраструктурного проекта обеспечивает строительство жилищного объекта (возможно в проектах №1 и №3), то также необходимо заполнить информацию по расходам на жилищное строительство и источникам его финансировнаия. Также, в этом случае, необходимо внесение информации по площади возводимого жилья, оценке стоимости продажи квадрататного метра</t>
  </si>
  <si>
    <t>Таблица 3, 4 и 5 формируется автоматически</t>
  </si>
  <si>
    <t xml:space="preserve"> - ячейки для внесения информации, тыс руб </t>
  </si>
  <si>
    <t xml:space="preserve"> - % за ИБК</t>
  </si>
  <si>
    <t xml:space="preserve"> - ячейки для внесения информации с указанием единицы изменения</t>
  </si>
  <si>
    <t xml:space="preserve"> - % за коммерческий долг</t>
  </si>
  <si>
    <t>№</t>
  </si>
  <si>
    <t>Параметр / Годы</t>
  </si>
  <si>
    <t>млн руб.</t>
  </si>
  <si>
    <t>Итого</t>
  </si>
  <si>
    <t>Расходы</t>
  </si>
  <si>
    <t>Источники финансирования</t>
  </si>
  <si>
    <t>Инфраструктурные облигации (займы)</t>
  </si>
  <si>
    <t>Инфраструктурные бюджетные кредиты</t>
  </si>
  <si>
    <t>Иные средства федерального бюджета</t>
  </si>
  <si>
    <t>Кредиты фонда ЖКХ</t>
  </si>
  <si>
    <t>Кредит из ФНБ</t>
  </si>
  <si>
    <t>Региональный бюджет</t>
  </si>
  <si>
    <t>Муниципальный бюджет</t>
  </si>
  <si>
    <t>Доходы на эксплутационной фазе</t>
  </si>
  <si>
    <t>Капитал застройщика</t>
  </si>
  <si>
    <t>Проектное финансирование</t>
  </si>
  <si>
    <t>Средства частных инвесторов</t>
  </si>
  <si>
    <t>Средства ВЭБ/ иных институтов развития</t>
  </si>
  <si>
    <t>Иные источники</t>
  </si>
  <si>
    <t>Проценты по ИБК</t>
  </si>
  <si>
    <t>Эксплуатационные затраты</t>
  </si>
  <si>
    <t>Бюджетные и социально-экономические эффекты</t>
  </si>
  <si>
    <t>Федеральные эффекты</t>
  </si>
  <si>
    <t>НДС</t>
  </si>
  <si>
    <t>Налог на прибыль</t>
  </si>
  <si>
    <t>Соц.отчисления</t>
  </si>
  <si>
    <t>Прочие</t>
  </si>
  <si>
    <t>Региональные эффекты</t>
  </si>
  <si>
    <t>Налог на прибыль организаций(рег.)</t>
  </si>
  <si>
    <t>НДФЛ</t>
  </si>
  <si>
    <t>Налог на имущество организаций</t>
  </si>
  <si>
    <t>Земельный налог</t>
  </si>
  <si>
    <t>Налог на имущество физических лиц</t>
  </si>
  <si>
    <t>Прочие налоговые доходы</t>
  </si>
  <si>
    <t xml:space="preserve">Неналоговые доходы, в том числе </t>
  </si>
  <si>
    <t>Доходы от использования имущества, 
находящегося в государственной и муниципальной собственности</t>
  </si>
  <si>
    <t>Доходы от продажи материальных и нематериальных активов</t>
  </si>
  <si>
    <t>Прочие неналоговые доходы</t>
  </si>
  <si>
    <t>Муниципальные эффекты</t>
  </si>
  <si>
    <t>в том числе НДФЛ</t>
  </si>
  <si>
    <t>Соотношение налоговых и неналоговых доходов и расходов бюджета</t>
  </si>
  <si>
    <t>Иные ожидаемые эффекты от реализации проекта и ТЭПы</t>
  </si>
  <si>
    <t>Стоимость продажи кв. м., тыс. руб. за кв. м</t>
  </si>
  <si>
    <t>Обечпечиваемый прирост ВРП, тыс. руб.</t>
  </si>
  <si>
    <t>Создаваемые рабочие места, чел.</t>
  </si>
  <si>
    <t>Ожидаемая кадастровая стоимость объекта недвижимости , тыс. руб.</t>
  </si>
  <si>
    <t>Кадастровая стоимость земли, тыс. руб.</t>
  </si>
  <si>
    <t>Иное, ед. измерения</t>
  </si>
  <si>
    <t>Текущие</t>
  </si>
  <si>
    <t>Планируемые</t>
  </si>
  <si>
    <t>Поставлены новые  транспортные средства, усл ед</t>
  </si>
  <si>
    <t>Протяженность построенных и (или) реконструированных объектов инфраструктуры городского наземного электрического транспорта, км</t>
  </si>
  <si>
    <t>Базовые параметры бюджета субъекта РФ (темп роста доходов и расходов - 5%)</t>
  </si>
  <si>
    <t>Базовые налоговые и неналоговые доходы</t>
  </si>
  <si>
    <t>Безвозмездные поступление</t>
  </si>
  <si>
    <t>Базовые расходы</t>
  </si>
  <si>
    <t>Дефицит/профицит</t>
  </si>
  <si>
    <t>Дефицит/профицит, %</t>
  </si>
  <si>
    <t>Долг субъекта РФ</t>
  </si>
  <si>
    <t>%, долг / доходы</t>
  </si>
  <si>
    <t>Структура долга</t>
  </si>
  <si>
    <t>Бюджетные кредиты</t>
  </si>
  <si>
    <t>Коммерческий долг (кредиты банков и облигации)</t>
  </si>
  <si>
    <t>Госгарантии субьекта РФ</t>
  </si>
  <si>
    <t>Параметры долговой нагрузки по субъекту РФ с учетом реализации проекта</t>
  </si>
  <si>
    <t>Государственные гарантии по облигациям</t>
  </si>
  <si>
    <t>Погашение ИБК</t>
  </si>
  <si>
    <t>Погашение Итого</t>
  </si>
  <si>
    <t>Остаток по ИБК</t>
  </si>
  <si>
    <t>Изменение доходов бюджета</t>
  </si>
  <si>
    <t>Изменение расходов бюджета</t>
  </si>
  <si>
    <t>Изменение долга субъекта РФ за период</t>
  </si>
  <si>
    <t>Изменение дефицита бюджета</t>
  </si>
  <si>
    <t>Безвозмездные поступления</t>
  </si>
  <si>
    <t>в т.ч. расходы по ИБК</t>
  </si>
  <si>
    <t>в т.ч. расходы по коммерческим кредитам</t>
  </si>
  <si>
    <t xml:space="preserve">%, долг / доходы </t>
  </si>
  <si>
    <t>ИБК</t>
  </si>
  <si>
    <t>Гарантии по инфраструктурным облигациям</t>
  </si>
  <si>
    <t>Ежегодный платеж по ИБК</t>
  </si>
  <si>
    <t>Коммерческий долг</t>
  </si>
  <si>
    <t>Ежегодный платеж по коммерческому долгу</t>
  </si>
  <si>
    <t>Коммерческий долг, % долга</t>
  </si>
  <si>
    <t>Расходы на погашение долга</t>
  </si>
  <si>
    <t>Расходы на погашение долга, % расходов</t>
  </si>
  <si>
    <t>Дефицит, %</t>
  </si>
  <si>
    <t>Расходы на обслуживание долга, % расходов</t>
  </si>
  <si>
    <t>Долг с учетом погашений</t>
  </si>
  <si>
    <t>с погашением до 5 лет</t>
  </si>
  <si>
    <t>с погашением более 5 лет</t>
  </si>
  <si>
    <t>государственные гарантии</t>
  </si>
  <si>
    <t>с погашением до 5 лет, %</t>
  </si>
  <si>
    <t>с погашением более 5 лет, %</t>
  </si>
  <si>
    <t>государственные гарантии,
 %</t>
  </si>
  <si>
    <t>Таблица 2. Перечень информации для анализа инфраструктурных проектов, заявленных на получение бюджетных кредитов</t>
  </si>
  <si>
    <t xml:space="preserve">Запрос для анализа инфраструктурных проектов в рамках механизма Инфраструктурных бюджетных кредитов </t>
  </si>
  <si>
    <t>Запрос</t>
  </si>
  <si>
    <t>Комментарий</t>
  </si>
  <si>
    <t>1. Описание инфраструктурного проекта</t>
  </si>
  <si>
    <t>1.0.</t>
  </si>
  <si>
    <t>Содержание инфраструктурного проекта</t>
  </si>
  <si>
    <t>1.1</t>
  </si>
  <si>
    <t>Коммерческое название проекта</t>
  </si>
  <si>
    <t>При наличии</t>
  </si>
  <si>
    <t>1.2</t>
  </si>
  <si>
    <t xml:space="preserve">Презентация по проекту </t>
  </si>
  <si>
    <t>Должна содержать основные изображения, включая местоположение возводимого объекта на карте субъекта РФ и мунициального образования, если применимо, и схемы</t>
  </si>
  <si>
    <t>1.3</t>
  </si>
  <si>
    <t>Пояснительная записка</t>
  </si>
  <si>
    <t>В пояснительной записке указывается площадь объекта, объем жилищного строительства (при наличии) и другие ТЭПы. Необходимо наличие картографических и пояснительных материалов, обосновывающих необходимость строительства объектов инфраструктуры для реализации проекта. Необходимо подтверждение высокой социальной значимости, в том числе в части развития городских агломераций, прироста населения или создания новых рабочих мест.</t>
  </si>
  <si>
    <t>1.4</t>
  </si>
  <si>
    <t>Название группы компаний Застройщика. Опыт Застройщика по реализации проектов в городе реализации текущего проекта (завершенные, строящиеся) и в других регионах России. Проекты реализуются единолично или совместно с какими-либо партнерами? Есть ли местный офис/представительство?</t>
  </si>
  <si>
    <t>1.5</t>
  </si>
  <si>
    <t>Генподрядчик, Техзаказчик</t>
  </si>
  <si>
    <t>Кто планируется в качестве Генподрядчика и Техзаказчика. Это компания из ГК или сторонняя? Какой у них опыт?</t>
  </si>
  <si>
    <t>1.6</t>
  </si>
  <si>
    <t>Земельный участок</t>
  </si>
  <si>
    <t>Площадь участка. Способ приобретения земли. Полностью ли оплачена? Есть ли существенные не снятые ограничения (ЗОУИТ, санитарно-защитные зоны)?</t>
  </si>
  <si>
    <t>1.7</t>
  </si>
  <si>
    <t>Адрес земельного участка</t>
  </si>
  <si>
    <t>Юридический адрес и местоположение (район) земельного участка</t>
  </si>
  <si>
    <t>1.8</t>
  </si>
  <si>
    <t>Кадастровые номера ЗУ</t>
  </si>
  <si>
    <t>Перечень с кадастровыми номерами</t>
  </si>
  <si>
    <t>1.9</t>
  </si>
  <si>
    <t>Статус получения ИРД и РНС</t>
  </si>
  <si>
    <t>Статус и сроки получения</t>
  </si>
  <si>
    <t>1.10</t>
  </si>
  <si>
    <t>Предпроектные работы</t>
  </si>
  <si>
    <t>Статус предпроектных работ. Есть ли необходимость в финансировании предпроектных расходов или возмещение ранее понесенных затрат?</t>
  </si>
  <si>
    <t>1.11</t>
  </si>
  <si>
    <t>Потенциальные источники финансирования</t>
  </si>
  <si>
    <t>Возможность включения части затрат в нац. проекты, инвестпрограммы ресурсоснабжающих корпораций, привлечение частных инвестиций, заемных средств и т.д. 
Указать, какие объекты инфраструктуры могут быть профинансированы за счет таких программ.</t>
  </si>
  <si>
    <t>1.12</t>
  </si>
  <si>
    <t>Подтверждение объема привлечения средств внебюджетных источников</t>
  </si>
  <si>
    <t>1.13</t>
  </si>
  <si>
    <t>Прочая документация</t>
  </si>
  <si>
    <t>Документы, подтверждающие наличие зон охраны объектов культурного наследия, а также территорий объектов археологического наследия (при наличии таких объектов на территории в рамках проекта)</t>
  </si>
  <si>
    <t>2. Возводимая инфраструктура: детальное описание</t>
  </si>
  <si>
    <t>2.1</t>
  </si>
  <si>
    <t>Сводно-сметный расчет</t>
  </si>
  <si>
    <t>Сводно-сметный расчет в разрезе каждого вида инфраструктуры (водоснабжение, бытовая канализация, ливневая канализация, тепло, газ, электричество, социальная инфраструктура, объекты транспортного хозяйства, подъездные пути, внутриквартальные дороги и покрытия)</t>
  </si>
  <si>
    <t>2.2</t>
  </si>
  <si>
    <t>ТЭПы</t>
  </si>
  <si>
    <t>3.</t>
  </si>
  <si>
    <t>Финансовые параметры проекта и бюджетного кредита</t>
  </si>
  <si>
    <t>3.1</t>
  </si>
  <si>
    <t xml:space="preserve">Общий бюджет проекта
</t>
  </si>
  <si>
    <t>тыс. рублей</t>
  </si>
  <si>
    <t>3.2</t>
  </si>
  <si>
    <t>Требуемая сумма инфраструктурного бюджетного кредита (ИБК)</t>
  </si>
  <si>
    <t>3.3</t>
  </si>
  <si>
    <t>Соотношение суммы ИБК и стоимости проекта</t>
  </si>
  <si>
    <t>в %</t>
  </si>
  <si>
    <t>3.4</t>
  </si>
  <si>
    <t>Срок начала финансирования</t>
  </si>
  <si>
    <t>Год, квартал</t>
  </si>
  <si>
    <t>4. Вопросы по субъекту</t>
  </si>
  <si>
    <t>4.1</t>
  </si>
  <si>
    <t>Субъект</t>
  </si>
  <si>
    <t>Название субъекта</t>
  </si>
  <si>
    <t>4.2</t>
  </si>
  <si>
    <t>Текущее отношение гос. долга к сумме налоговых и неналоговых доходов субъекта</t>
  </si>
  <si>
    <t>Отношение в процентах и уровень долга в абсолютной величине (с указанием даты)</t>
  </si>
  <si>
    <t>4.3</t>
  </si>
  <si>
    <t>Соглашение с Минфином</t>
  </si>
  <si>
    <t>Наличие соглашения с Минфином России о реструктуризации государственного долга, ограничивающее предельный уровень долга субъекта, и уровень этого ограничения</t>
  </si>
  <si>
    <t>СВОДНЫЕ ДАННЫЕ</t>
  </si>
  <si>
    <t>(в млн руб.)</t>
  </si>
  <si>
    <t>Наименование объектов / мероприятий в рамках реализации проекта</t>
  </si>
  <si>
    <t xml:space="preserve">Cрок реализации проекта </t>
  </si>
  <si>
    <t>всего за период строительства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</si>
  <si>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</si>
  <si>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</si>
  <si>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</si>
  <si>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</si>
  <si>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</si>
  <si>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</si>
  <si>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</si>
  <si>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</si>
  <si>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2031 год</t>
  </si>
  <si>
    <t>2032 год</t>
  </si>
  <si>
    <t>2033 год</t>
  </si>
  <si>
    <t>2034 год</t>
  </si>
  <si>
    <t>2035 год</t>
  </si>
  <si>
    <t>2036 год</t>
  </si>
  <si>
    <t>2037 год</t>
  </si>
  <si>
    <t>2038 год</t>
  </si>
  <si>
    <t>2039 год</t>
  </si>
  <si>
    <t xml:space="preserve">источники финансирования </t>
  </si>
  <si>
    <t>Всего</t>
  </si>
  <si>
    <t>ФБ</t>
  </si>
  <si>
    <t>РБ</t>
  </si>
  <si>
    <t>МБ</t>
  </si>
  <si>
    <t>Инфраструктурный бюджетный кредит</t>
  </si>
  <si>
    <t>Инфраструктурные облигации</t>
  </si>
  <si>
    <t>внебюджетные источники</t>
  </si>
  <si>
    <t xml:space="preserve">Итого </t>
  </si>
  <si>
    <t>Доля в бюджете</t>
  </si>
  <si>
    <t>Доля в общем объеме финансирования</t>
  </si>
  <si>
    <t>(млн руб)</t>
  </si>
  <si>
    <t>Наименование параметра</t>
  </si>
  <si>
    <t>Темп прироста</t>
  </si>
  <si>
    <t>-</t>
  </si>
  <si>
    <t>Налоговые и неналоговые</t>
  </si>
  <si>
    <t xml:space="preserve">Расходы </t>
  </si>
  <si>
    <t xml:space="preserve">Дефицит/ Профицит </t>
  </si>
  <si>
    <t xml:space="preserve">Государственный долг </t>
  </si>
  <si>
    <t>в т.ч. государственный долг (остаток) по ИБК</t>
  </si>
  <si>
    <t xml:space="preserve">% госдолга  к налоговым и неналоговым доходам </t>
  </si>
  <si>
    <t xml:space="preserve">% коммерческого госдолга к налоговым и неналоговым доходам </t>
  </si>
  <si>
    <t>Задолженность по бюджетным кредитам</t>
  </si>
  <si>
    <t>Платежи на погашение тела кредитов и уплату процентов по ИБК</t>
  </si>
  <si>
    <t>Платежи по телу кредитов и процентам к налоговым и неналоговым доходам (ст.107 БК РФ)</t>
  </si>
  <si>
    <t>Остаток долга по коммерческим кредитам, привлеченным для возврата ИБК</t>
  </si>
  <si>
    <t>Справочно (ограничения по ст.107.1 БК РФ):</t>
  </si>
  <si>
    <t>Наименование показателя</t>
  </si>
  <si>
    <t>Показатели долговой устойчивости по БК РФ</t>
  </si>
  <si>
    <t>1 гр. (высокий уровень)</t>
  </si>
  <si>
    <t>3 гр. (низкий уровень)</t>
  </si>
  <si>
    <t>1. Объем государственного долга субъекта РФ к общему объему доходов бюджета субъекта РФ без учета безвозмездных поступлений</t>
  </si>
  <si>
    <t>не более 50%</t>
  </si>
  <si>
    <t>более 85%</t>
  </si>
  <si>
    <t>2. Годовая сумма платежей по погашению и обслуживанию государственного долга субъекта РФ, возникшего по состоянию на 1 января очередного финансового года, без учета платежей, направляемых на досрочное погашение долговых обязательств со сроком погашения после 1 января года, следующего за отчетным финансовым годом, к общему объему налоговых и неналоговых доходов бюджета субъекта РФ и дотаций из бюджетов бюджетной системы РФ</t>
  </si>
  <si>
    <t>не более 13%</t>
  </si>
  <si>
    <t>более 18%</t>
  </si>
  <si>
    <t>3. Доля расходов на обслуживание государственного долга субъекта РФ в общем объеме расходов бюджета субъекта РФ, за исключением объема расходов, которые осуществляются за счет субвенции, предоставляемых из бюджетов бюджетной системы РФ</t>
  </si>
  <si>
    <t>не более 5%</t>
  </si>
  <si>
    <t>более 8%</t>
  </si>
  <si>
    <t>СПРАВОЧНО</t>
  </si>
  <si>
    <t xml:space="preserve">ИБК, остаток долга </t>
  </si>
  <si>
    <t>Платеж по телу долга по ИБК</t>
  </si>
  <si>
    <t xml:space="preserve">За счет собственных доходов (налоговые эффекты), % </t>
  </si>
  <si>
    <t>За счет коммерческих кредитов, %</t>
  </si>
  <si>
    <t>Платеж на погашение % по ИБК</t>
  </si>
  <si>
    <t xml:space="preserve">ПОЯСНЕНИЯ: </t>
  </si>
  <si>
    <t>1. Возврат ИБК осуществляется за счет привлечения коммерческих кредитов</t>
  </si>
  <si>
    <t>Таблица 5. Уплаченные проценты на обслуживания бюджетных кредитов и региональные эффекты</t>
  </si>
  <si>
    <t>Наименование проекта / параметра</t>
  </si>
  <si>
    <t>ИТОГО</t>
  </si>
  <si>
    <t>ИТОГО ДО 2023</t>
  </si>
  <si>
    <t>Затраты на строительство</t>
  </si>
  <si>
    <t>Получено ИБК из федерального бюджета</t>
  </si>
  <si>
    <t>Уплачено процентов на обслуживание ИБК</t>
  </si>
  <si>
    <t xml:space="preserve">Региональные эффекты </t>
  </si>
  <si>
    <t>Итого разница между региональными доходами и расходами периода</t>
  </si>
  <si>
    <t>Муниципальный эффекты (справочно)</t>
  </si>
  <si>
    <t>обоснование (файл): 04_ХХХ.docx</t>
  </si>
  <si>
    <t>Итого разница между региональными и муниципальными доходами и расходами периода (справочно)</t>
  </si>
  <si>
    <t>Таблица 6. Объем потребности в инфраструктурном бюджетном кредите</t>
  </si>
  <si>
    <t>№ п/п</t>
  </si>
  <si>
    <t>Наименование объекта</t>
  </si>
  <si>
    <t>Планируемый срок 
реализации (годы)</t>
  </si>
  <si>
    <t>Наличие
кадастрового
паспорта на
земельный
участок,
выделенный
под объект
(имеется -
реквизиты
/
отсутствует)</t>
  </si>
  <si>
    <t>Наличие правил
землеполь-
зования и застройки
(ПЗЗ)
и соответствие
назначения
объекта ПЗЗ
(имеется - реквизиты
/
отсутствуют)</t>
  </si>
  <si>
    <t>Наличие
градостроительного
плана земельного
участка (ГПЗУ)
(имеется - реквизиты
/
отсутствует)
(для объектов
производственного и
непроизводстенного
назначения)</t>
  </si>
  <si>
    <t>Наличие
документации по планировке и межеванию
территории (ППТ и ПМТ) (имеется -
реквизиты
/
отсутствует) (для линейных
объектов)</t>
  </si>
  <si>
    <t>Наличие проектной
документации по
объекту (ПД)
(имеется - дата
разработки ПД
/
отсутствует - срок
разработки ПД)</t>
  </si>
  <si>
    <t>Наличие
положительного
заключения
государственной
экологической
экспертизы по ПД
(имеется -
реквизиты
/
отсутствует)
(при
необходимости)</t>
  </si>
  <si>
    <t>Наличие
положительного
заключения
государственной
экспертизы по ПД
(имеется -
реквизиты
/
отсутствует)</t>
  </si>
  <si>
    <t>Наличие
документа об
утверждении ПД
(имеется -
реквизиты
/
отсутствует)</t>
  </si>
  <si>
    <t>Этап строительства, срок завершения(при необходимости)</t>
  </si>
  <si>
    <t>Стоимость
строительства
(реконструкции)
объекта
(предельная)
(тыс. руб.)</t>
  </si>
  <si>
    <t>Предполагаемая потребность
в бюджетных кредитах
по годам реализации проекта
(тыс. руб.)</t>
  </si>
  <si>
    <t>начало</t>
  </si>
  <si>
    <t>окончание</t>
  </si>
  <si>
    <t>после-
дующие
годы</t>
  </si>
  <si>
    <t>Выборка ИБК</t>
  </si>
  <si>
    <t>2023-2025</t>
  </si>
  <si>
    <t>2026-2028</t>
  </si>
  <si>
    <t>2029 и далее</t>
  </si>
  <si>
    <t>2023-2038</t>
  </si>
  <si>
    <t>Проект по комплексному развитию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</t>
  </si>
  <si>
    <t>Эффект от реализации проекта</t>
  </si>
  <si>
    <t xml:space="preserve">Таблица 1. Источники финансирования и социальноэкономические эффекты от реализации проекта, заявленных на получение бюджетных кредитов </t>
  </si>
  <si>
    <t>ИБК, привлеченные на реализацию проекта</t>
  </si>
  <si>
    <t>Налоговые и неналоговые доходы с учетом реализации проекта</t>
  </si>
  <si>
    <t>Структура долга c учетом проекта</t>
  </si>
  <si>
    <t>Остаток долга, привлеченного на реализацию проекта</t>
  </si>
  <si>
    <t>Долг с учетом реализации проекта</t>
  </si>
  <si>
    <t>Долг с учетом реализации проекта, % доходов</t>
  </si>
  <si>
    <t>тыс. руб. в 2023-2025 гг.</t>
  </si>
  <si>
    <t>Информация по базовым параметрам бюджета субъекта РФ заполняется  в соответствии с законом о бюджете субъекта на 2023 г. и плановый период на 2024-2025 гг. в наиболее актуальной редакции. При этом общий объем госудраственного долга (410 строка), должен совпадать с его структурой (413 строка).</t>
  </si>
  <si>
    <t>всего за 2023 г. и плановый период 2024 и 2025 г.</t>
  </si>
  <si>
    <t>2040 год</t>
  </si>
  <si>
    <t>2041 год</t>
  </si>
  <si>
    <t>Выборка ИБК по проекту:</t>
  </si>
  <si>
    <t>Информация о потребности в предоставлении инфраструктурных бюджетных кредитов с учетом готовности проекта к реализации начиная с 2023 года</t>
  </si>
  <si>
    <t>СВОД по проекту</t>
  </si>
  <si>
    <t>Таблица 4.Параметры регионального бюджета с учетом  проекта, заявленного на получение инфраструктурного бюджетного кредита</t>
  </si>
  <si>
    <t>Параметры регионального бюджета с учетом проекта</t>
  </si>
  <si>
    <t>Доходы с учетом  проекта, в т.ч.</t>
  </si>
  <si>
    <t>Платежи на погашение тела кредитов и уплату процентов с учетом проекта</t>
  </si>
  <si>
    <r>
      <t xml:space="preserve">2. При реализации  проекта по указанным графикам превышение предельного значения показателя уровня государственного долга более 100 % доходов </t>
    </r>
    <r>
      <rPr>
        <b/>
        <sz val="12"/>
        <color rgb="FF993300"/>
        <rFont val="Tahoma"/>
        <family val="2"/>
        <charset val="204"/>
      </rPr>
      <t>отсутствует</t>
    </r>
    <r>
      <rPr>
        <b/>
        <sz val="12"/>
        <color rgb="FF000000"/>
        <rFont val="Tahoma"/>
        <family val="2"/>
        <charset val="204"/>
      </rPr>
      <t>, максимальное значение на горизонте прогнозирования - 61% в 2038 и 2039  годах.</t>
    </r>
  </si>
  <si>
    <r>
      <t xml:space="preserve">3. В период реализации проекта </t>
    </r>
    <r>
      <rPr>
        <b/>
        <sz val="12"/>
        <color rgb="FFFF0000"/>
        <rFont val="Tahoma"/>
        <family val="2"/>
        <charset val="204"/>
      </rPr>
      <t xml:space="preserve">отсутствует </t>
    </r>
    <r>
      <rPr>
        <b/>
        <sz val="12"/>
        <color rgb="FF000000"/>
        <rFont val="Tahoma"/>
        <family val="2"/>
        <charset val="204"/>
      </rPr>
      <t xml:space="preserve">превышение бюджетного ограничения по предельному размеру платежей на оплату процентов и тела долга более 20 % от доходов (налоговых и неналоговых доходов  с учетом дотаций) </t>
    </r>
  </si>
  <si>
    <t>Таблица 3. Информация об источниках финансирования инфраструктурного проекта</t>
  </si>
  <si>
    <t xml:space="preserve">Инструкция к заполненению Таблица 1. Источники финансирования и социальноэкономические эффекты от реализации проекта, заявленных на получение бюджетных кредитов </t>
  </si>
  <si>
    <t>По проекту, заявленному субъектом на получение инфраструктруных бюджетных кредиттов, требуется оценка бюджетных социально-экономических эффектов от его реализации. Данные оценки будут подверждаться профильными ФОИВами.</t>
  </si>
  <si>
    <t>Тип возводимого объекта инфраструктуры (транспорт, дорога, инженерный объект с указанием вида)</t>
  </si>
  <si>
    <r>
      <t>Общее:</t>
    </r>
    <r>
      <rPr>
        <sz val="10"/>
        <color rgb="FF000000"/>
        <rFont val="Tahoma"/>
        <family val="2"/>
        <charset val="204"/>
      </rPr>
      <t xml:space="preserve"> перечень необходимых вспомогательных сооружений в рамках реализации проекта
</t>
    </r>
    <r>
      <rPr>
        <b/>
        <sz val="10"/>
        <color rgb="FF000000"/>
        <rFont val="Tahoma"/>
        <family val="2"/>
        <charset val="204"/>
      </rPr>
      <t>Дорога:</t>
    </r>
    <r>
      <rPr>
        <sz val="10"/>
        <color rgb="FF000000"/>
        <rFont val="Tahoma"/>
        <family val="2"/>
        <charset val="204"/>
      </rPr>
      <t xml:space="preserve"> категория, протяженность, ширина, количество полос, ожидаемый пассажиропоток/грузопоток, тип покрытия
</t>
    </r>
    <r>
      <rPr>
        <b/>
        <sz val="10"/>
        <color rgb="FF000000"/>
        <rFont val="Tahoma"/>
        <family val="2"/>
        <charset val="204"/>
      </rPr>
      <t>Транспорт</t>
    </r>
    <r>
      <rPr>
        <sz val="10"/>
        <color rgb="FF000000"/>
        <rFont val="Tahoma"/>
        <family val="2"/>
        <charset val="204"/>
      </rPr>
      <t xml:space="preserve">: экономия времени прохождения существующего маршрута, прогнозное количество пассажиров, прогнозное количество персонала, высвобождение времени нахождения груза в пути, экономия времени в пути транспортных средств, население городов и поселков, включаемых в состав агломерации в результате реализации – по годам, протяженность транспортного маршрута, итоговый коэффициент аварийности.
</t>
    </r>
    <r>
      <rPr>
        <b/>
        <sz val="10"/>
        <color rgb="FFFF0000"/>
        <rFont val="Tahoma"/>
        <family val="2"/>
        <charset val="204"/>
      </rPr>
      <t xml:space="preserve">
</t>
    </r>
  </si>
  <si>
    <t>Соглашение о намерении, заключенное между субъектом Российской Федерации и инвестором 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</si>
</sst>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-#,##0;&quot; -&quot;"/>
    <numFmt numFmtId="165" formatCode="_-* #,##0.00_-;\-* #,##0.00_-;_-* \-??_-;_-@_-"/>
    <numFmt numFmtId="166" formatCode="_-* #,##0_-;\-* #,##0_-;_-* \-??_-;_-@_-"/>
    <numFmt numFmtId="167" formatCode="_-* #,##0.00\ _₽_-;\-* #,##0.00\ _₽_-;_-* \-??\ _₽_-;_-@_-"/>
    <numFmt numFmtId="168" formatCode="0.0%"/>
    <numFmt numFmtId="169" formatCode="#,##0.0"/>
  </numFmts>
  <fonts count="4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i/>
      <sz val="10"/>
      <color rgb="FF7F7F7F"/>
      <name val="Tahoma"/>
      <family val="2"/>
      <charset val="204"/>
    </font>
    <font>
      <sz val="8"/>
      <color rgb="FF7F7F7F"/>
      <name val="Tahoma"/>
      <family val="2"/>
      <charset val="204"/>
    </font>
    <font>
      <i/>
      <sz val="8"/>
      <color rgb="FF7F7F7F"/>
      <name val="Tahoma"/>
      <family val="2"/>
      <charset val="204"/>
    </font>
    <font>
      <u/>
      <sz val="11"/>
      <color rgb="FF0563C1"/>
      <name val="Calibri"/>
      <family val="2"/>
      <charset val="1"/>
    </font>
    <font>
      <i/>
      <sz val="8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ahoma"/>
      <family val="2"/>
      <charset val="204"/>
    </font>
    <font>
      <b/>
      <sz val="16"/>
      <color rgb="FF000000"/>
      <name val="Tahoma"/>
      <family val="2"/>
      <charset val="204"/>
    </font>
    <font>
      <b/>
      <sz val="14"/>
      <color rgb="FF000000"/>
      <name val="Tahoma"/>
      <family val="2"/>
      <charset val="204"/>
    </font>
    <font>
      <b/>
      <sz val="12"/>
      <color rgb="FF000000"/>
      <name val="Tahoma"/>
      <family val="2"/>
      <charset val="204"/>
    </font>
    <font>
      <i/>
      <sz val="12"/>
      <color rgb="FF000000"/>
      <name val="Tahoma"/>
      <family val="2"/>
      <charset val="204"/>
    </font>
    <font>
      <sz val="12"/>
      <name val="Tahoma"/>
      <family val="2"/>
      <charset val="204"/>
    </font>
    <font>
      <sz val="12"/>
      <color rgb="FF44546A"/>
      <name val="Tahoma"/>
      <family val="2"/>
      <charset val="204"/>
    </font>
    <font>
      <b/>
      <sz val="10"/>
      <color rgb="FF44546A"/>
      <name val="Tahoma"/>
      <family val="2"/>
      <charset val="204"/>
    </font>
    <font>
      <sz val="10"/>
      <color rgb="FF70AD47"/>
      <name val="Tahoma"/>
      <family val="2"/>
      <charset val="204"/>
    </font>
    <font>
      <b/>
      <sz val="10"/>
      <color rgb="FFFF0000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18"/>
      <color rgb="FF000000"/>
      <name val="Tahoma"/>
      <family val="2"/>
      <charset val="204"/>
    </font>
    <font>
      <i/>
      <sz val="10"/>
      <name val="Tahoma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b/>
      <sz val="16"/>
      <name val="Tahoma"/>
      <family val="2"/>
      <charset val="204"/>
    </font>
    <font>
      <sz val="16"/>
      <name val="Tahoma"/>
      <family val="2"/>
      <charset val="204"/>
    </font>
    <font>
      <i/>
      <sz val="11"/>
      <color rgb="FF808080"/>
      <name val="Tahoma"/>
      <family val="2"/>
      <charset val="204"/>
    </font>
    <font>
      <i/>
      <sz val="11"/>
      <color rgb="FF000000"/>
      <name val="Tahoma"/>
      <family val="2"/>
      <charset val="204"/>
    </font>
    <font>
      <sz val="12"/>
      <color rgb="FF808080"/>
      <name val="Tahoma"/>
      <family val="2"/>
      <charset val="204"/>
    </font>
    <font>
      <b/>
      <i/>
      <sz val="12"/>
      <color rgb="FF000000"/>
      <name val="Tahoma"/>
      <family val="2"/>
      <charset val="204"/>
    </font>
    <font>
      <i/>
      <sz val="12"/>
      <color rgb="FF808080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2"/>
      <color rgb="FF808080"/>
      <name val="Tahoma"/>
      <family val="2"/>
      <charset val="204"/>
    </font>
    <font>
      <i/>
      <sz val="12"/>
      <name val="Tahoma"/>
      <family val="2"/>
      <charset val="204"/>
    </font>
    <font>
      <b/>
      <sz val="12"/>
      <color rgb="FF993300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2"/>
      <color rgb="FF808080"/>
      <name val="Tahoma"/>
      <family val="2"/>
      <charset val="204"/>
    </font>
    <font>
      <sz val="11"/>
      <color rgb="FF000000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BE5D6"/>
      </patternFill>
    </fill>
    <fill>
      <patternFill patternType="solid">
        <fgColor rgb="FFE2F0D9"/>
        <bgColor rgb="FFEDEDED"/>
      </patternFill>
    </fill>
    <fill>
      <patternFill patternType="solid">
        <fgColor rgb="FFDAE3F3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rgb="FFF2F2F2"/>
        <bgColor rgb="FFEDEDED"/>
      </patternFill>
    </fill>
    <fill>
      <patternFill patternType="solid">
        <fgColor rgb="FFAFABAB"/>
        <bgColor rgb="FFA6A6A6"/>
      </patternFill>
    </fill>
    <fill>
      <patternFill patternType="solid">
        <fgColor rgb="FFDBDBDB"/>
        <bgColor rgb="FFD9D9D9"/>
      </patternFill>
    </fill>
    <fill>
      <patternFill patternType="solid">
        <fgColor rgb="FFEDEDED"/>
        <bgColor rgb="FFF2F2F2"/>
      </patternFill>
    </fill>
    <fill>
      <patternFill patternType="solid">
        <fgColor rgb="FFFFFF00"/>
        <bgColor rgb="FFFFCC00"/>
      </patternFill>
    </fill>
    <fill>
      <patternFill patternType="solid">
        <fgColor rgb="FFA6A6A6"/>
        <bgColor rgb="FFAFABAB"/>
      </patternFill>
    </fill>
    <fill>
      <patternFill patternType="solid">
        <fgColor rgb="FFBFBFBF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0006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FFCC00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0">
    <xf numFmtId="0" fontId="0" fillId="0" borderId="0"/>
    <xf numFmtId="165" fontId="41" fillId="0" borderId="0" applyBorder="0" applyProtection="0"/>
    <xf numFmtId="9" fontId="41" fillId="0" borderId="0" applyBorder="0" applyProtection="0"/>
    <xf numFmtId="0" fontId="8" fillId="0" borderId="0" applyBorder="0" applyProtection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9" fontId="41" fillId="0" borderId="0" applyBorder="0" applyProtection="0"/>
  </cellStyleXfs>
  <cellXfs count="32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4" xfId="0" applyFont="1" applyFill="1" applyBorder="1"/>
    <xf numFmtId="14" fontId="5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/>
    <xf numFmtId="0" fontId="6" fillId="2" borderId="6" xfId="0" applyFont="1" applyFill="1" applyBorder="1"/>
    <xf numFmtId="14" fontId="7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indent="1"/>
    </xf>
    <xf numFmtId="0" fontId="8" fillId="2" borderId="0" xfId="3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 indent="1"/>
    </xf>
    <xf numFmtId="0" fontId="8" fillId="2" borderId="10" xfId="3" applyFont="1" applyFill="1" applyBorder="1" applyAlignment="1" applyProtection="1">
      <alignment horizontal="center"/>
    </xf>
    <xf numFmtId="0" fontId="9" fillId="2" borderId="10" xfId="0" applyFont="1" applyFill="1" applyBorder="1" applyAlignment="1">
      <alignment horizontal="left"/>
    </xf>
    <xf numFmtId="0" fontId="4" fillId="2" borderId="11" xfId="0" applyFont="1" applyFill="1" applyBorder="1"/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2" xfId="0" applyFill="1" applyBorder="1"/>
    <xf numFmtId="0" fontId="10" fillId="4" borderId="13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wrapText="1"/>
    </xf>
    <xf numFmtId="0" fontId="10" fillId="5" borderId="13" xfId="0" applyFont="1" applyFill="1" applyBorder="1" applyAlignment="1">
      <alignment horizontal="left" vertical="center"/>
    </xf>
    <xf numFmtId="0" fontId="0" fillId="2" borderId="15" xfId="0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9" fontId="10" fillId="5" borderId="17" xfId="0" applyNumberFormat="1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/>
    <xf numFmtId="0" fontId="11" fillId="0" borderId="3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1" fillId="0" borderId="5" xfId="0" applyFont="1" applyBorder="1"/>
    <xf numFmtId="164" fontId="14" fillId="0" borderId="0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6" borderId="0" xfId="0" applyFont="1" applyFill="1" applyBorder="1"/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 indent="1"/>
    </xf>
    <xf numFmtId="0" fontId="10" fillId="0" borderId="0" xfId="0" applyFont="1" applyBorder="1" applyAlignment="1">
      <alignment horizontal="left" indent="1"/>
    </xf>
    <xf numFmtId="164" fontId="10" fillId="0" borderId="0" xfId="0" applyNumberFormat="1" applyFont="1" applyBorder="1" applyAlignment="1">
      <alignment horizontal="center" vertical="center"/>
    </xf>
    <xf numFmtId="0" fontId="10" fillId="4" borderId="17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indent="4"/>
    </xf>
    <xf numFmtId="164" fontId="10" fillId="0" borderId="0" xfId="0" applyNumberFormat="1" applyFont="1" applyBorder="1" applyAlignment="1">
      <alignment horizontal="right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wrapText="1" indent="4"/>
    </xf>
    <xf numFmtId="0" fontId="15" fillId="0" borderId="0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4"/>
    </xf>
    <xf numFmtId="0" fontId="15" fillId="0" borderId="0" xfId="0" applyFont="1" applyBorder="1" applyAlignment="1">
      <alignment horizontal="left" indent="4"/>
    </xf>
    <xf numFmtId="165" fontId="10" fillId="0" borderId="0" xfId="1" applyFont="1" applyBorder="1" applyAlignment="1" applyProtection="1">
      <alignment horizontal="right" vertical="center"/>
    </xf>
    <xf numFmtId="0" fontId="10" fillId="0" borderId="0" xfId="0" applyFont="1" applyBorder="1" applyAlignment="1">
      <alignment horizontal="left"/>
    </xf>
    <xf numFmtId="0" fontId="10" fillId="0" borderId="7" xfId="0" applyFont="1" applyBorder="1"/>
    <xf numFmtId="0" fontId="15" fillId="0" borderId="7" xfId="0" applyFont="1" applyBorder="1" applyAlignment="1">
      <alignment horizontal="left" indent="4"/>
    </xf>
    <xf numFmtId="166" fontId="14" fillId="0" borderId="7" xfId="1" applyNumberFormat="1" applyFont="1" applyBorder="1" applyAlignment="1" applyProtection="1">
      <alignment horizontal="right" vertical="center"/>
    </xf>
    <xf numFmtId="0" fontId="15" fillId="0" borderId="0" xfId="0" applyFont="1" applyBorder="1" applyAlignment="1">
      <alignment horizontal="left" indent="5"/>
    </xf>
    <xf numFmtId="0" fontId="15" fillId="0" borderId="0" xfId="0" applyFont="1" applyBorder="1" applyAlignment="1">
      <alignment horizontal="left" wrapText="1" indent="5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 wrapText="1"/>
    </xf>
    <xf numFmtId="0" fontId="10" fillId="5" borderId="17" xfId="0" applyFont="1" applyFill="1" applyBorder="1" applyAlignment="1">
      <alignment horizontal="right" vertical="center"/>
    </xf>
    <xf numFmtId="166" fontId="10" fillId="0" borderId="0" xfId="1" applyNumberFormat="1" applyFont="1" applyBorder="1" applyAlignment="1" applyProtection="1">
      <alignment horizontal="right" vertical="center"/>
    </xf>
    <xf numFmtId="164" fontId="10" fillId="0" borderId="7" xfId="0" applyNumberFormat="1" applyFont="1" applyBorder="1" applyAlignment="1">
      <alignment horizontal="center" vertical="center"/>
    </xf>
    <xf numFmtId="0" fontId="10" fillId="5" borderId="18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wrapText="1" indent="1"/>
    </xf>
    <xf numFmtId="164" fontId="10" fillId="6" borderId="0" xfId="0" applyNumberFormat="1" applyFont="1" applyFill="1" applyBorder="1" applyAlignment="1">
      <alignment horizontal="center" vertical="center"/>
    </xf>
    <xf numFmtId="164" fontId="10" fillId="6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/>
    </xf>
    <xf numFmtId="0" fontId="10" fillId="2" borderId="0" xfId="0" applyFont="1" applyFill="1" applyBorder="1" applyAlignment="1">
      <alignment horizontal="right" vertical="center"/>
    </xf>
    <xf numFmtId="166" fontId="10" fillId="2" borderId="7" xfId="1" applyNumberFormat="1" applyFont="1" applyFill="1" applyBorder="1" applyAlignment="1" applyProtection="1">
      <alignment horizontal="right" vertical="center"/>
    </xf>
    <xf numFmtId="164" fontId="10" fillId="0" borderId="0" xfId="0" applyNumberFormat="1" applyFont="1" applyBorder="1" applyAlignment="1">
      <alignment horizontal="right" inden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0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7" borderId="7" xfId="0" applyFont="1" applyFill="1" applyBorder="1"/>
    <xf numFmtId="0" fontId="10" fillId="7" borderId="7" xfId="0" applyFont="1" applyFill="1" applyBorder="1"/>
    <xf numFmtId="0" fontId="10" fillId="7" borderId="7" xfId="0" applyFont="1" applyFill="1" applyBorder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left" vertical="center" wrapText="1" indent="1"/>
    </xf>
    <xf numFmtId="165" fontId="10" fillId="4" borderId="17" xfId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left" vertical="center" wrapText="1" indent="4"/>
    </xf>
    <xf numFmtId="164" fontId="16" fillId="0" borderId="0" xfId="0" applyNumberFormat="1" applyFont="1" applyBorder="1" applyAlignment="1">
      <alignment horizontal="right" vertical="center"/>
    </xf>
    <xf numFmtId="9" fontId="17" fillId="0" borderId="0" xfId="2" applyFont="1" applyBorder="1" applyAlignment="1" applyProtection="1">
      <alignment horizontal="right" vertical="center"/>
    </xf>
    <xf numFmtId="9" fontId="10" fillId="0" borderId="0" xfId="2" applyFont="1" applyBorder="1" applyAlignment="1" applyProtection="1">
      <alignment horizontal="right" vertical="center"/>
    </xf>
    <xf numFmtId="0" fontId="14" fillId="2" borderId="7" xfId="0" applyFont="1" applyFill="1" applyBorder="1"/>
    <xf numFmtId="0" fontId="14" fillId="2" borderId="7" xfId="0" applyFont="1" applyFill="1" applyBorder="1" applyAlignment="1">
      <alignment horizontal="right"/>
    </xf>
    <xf numFmtId="165" fontId="10" fillId="0" borderId="0" xfId="1" applyFont="1" applyBorder="1" applyAlignment="1" applyProtection="1">
      <alignment horizontal="right"/>
    </xf>
    <xf numFmtId="0" fontId="10" fillId="2" borderId="0" xfId="0" applyFont="1" applyFill="1" applyBorder="1" applyAlignment="1">
      <alignment horizontal="left" wrapText="1" indent="1"/>
    </xf>
    <xf numFmtId="0" fontId="10" fillId="2" borderId="7" xfId="0" applyFont="1" applyFill="1" applyBorder="1" applyAlignment="1">
      <alignment horizontal="left" vertical="center" wrapText="1" indent="1"/>
    </xf>
    <xf numFmtId="165" fontId="10" fillId="0" borderId="7" xfId="0" applyNumberFormat="1" applyFont="1" applyBorder="1" applyAlignment="1">
      <alignment horizontal="right"/>
    </xf>
    <xf numFmtId="0" fontId="10" fillId="2" borderId="0" xfId="0" applyFont="1" applyFill="1" applyBorder="1" applyAlignment="1">
      <alignment horizontal="left" vertical="center" wrapText="1" indent="1"/>
    </xf>
    <xf numFmtId="165" fontId="10" fillId="0" borderId="0" xfId="0" applyNumberFormat="1" applyFont="1" applyBorder="1" applyAlignment="1">
      <alignment horizontal="right"/>
    </xf>
    <xf numFmtId="0" fontId="14" fillId="0" borderId="7" xfId="0" applyFont="1" applyBorder="1"/>
    <xf numFmtId="0" fontId="10" fillId="0" borderId="7" xfId="0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 wrapText="1" indent="1"/>
    </xf>
    <xf numFmtId="167" fontId="10" fillId="0" borderId="7" xfId="0" applyNumberFormat="1" applyFont="1" applyBorder="1" applyAlignment="1">
      <alignment horizontal="right"/>
    </xf>
    <xf numFmtId="167" fontId="16" fillId="2" borderId="19" xfId="0" applyNumberFormat="1" applyFont="1" applyFill="1" applyBorder="1" applyAlignment="1">
      <alignment horizontal="right"/>
    </xf>
    <xf numFmtId="167" fontId="16" fillId="2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0" fillId="0" borderId="10" xfId="0" applyFont="1" applyBorder="1" applyAlignment="1">
      <alignment horizontal="left" vertical="center" wrapText="1" indent="4"/>
    </xf>
    <xf numFmtId="0" fontId="11" fillId="0" borderId="11" xfId="0" applyFont="1" applyBorder="1"/>
    <xf numFmtId="0" fontId="14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wrapText="1" indent="4"/>
    </xf>
    <xf numFmtId="1" fontId="10" fillId="0" borderId="0" xfId="0" applyNumberFormat="1" applyFont="1" applyBorder="1"/>
    <xf numFmtId="0" fontId="4" fillId="0" borderId="0" xfId="0" applyFont="1"/>
    <xf numFmtId="0" fontId="3" fillId="0" borderId="0" xfId="0" applyFont="1"/>
    <xf numFmtId="0" fontId="18" fillId="0" borderId="7" xfId="0" applyFont="1" applyBorder="1"/>
    <xf numFmtId="49" fontId="3" fillId="8" borderId="0" xfId="0" applyNumberFormat="1" applyFont="1" applyFill="1" applyBorder="1" applyAlignment="1">
      <alignment vertical="top"/>
    </xf>
    <xf numFmtId="0" fontId="3" fillId="8" borderId="0" xfId="0" applyFont="1" applyFill="1" applyBorder="1" applyAlignment="1">
      <alignment vertical="top" wrapText="1"/>
    </xf>
    <xf numFmtId="0" fontId="19" fillId="0" borderId="0" xfId="0" applyFont="1"/>
    <xf numFmtId="49" fontId="4" fillId="9" borderId="0" xfId="0" applyNumberFormat="1" applyFont="1" applyFill="1" applyBorder="1" applyAlignment="1">
      <alignment vertical="top"/>
    </xf>
    <xf numFmtId="0" fontId="4" fillId="9" borderId="0" xfId="0" applyFont="1" applyFill="1" applyBorder="1" applyAlignment="1">
      <alignment vertical="top" wrapText="1"/>
    </xf>
    <xf numFmtId="0" fontId="4" fillId="9" borderId="0" xfId="0" applyFont="1" applyFill="1" applyBorder="1" applyAlignment="1">
      <alignment horizontal="left" vertical="top" wrapText="1"/>
    </xf>
    <xf numFmtId="49" fontId="3" fillId="8" borderId="0" xfId="0" applyNumberFormat="1" applyFont="1" applyFill="1" applyBorder="1" applyAlignment="1">
      <alignment horizontal="left" vertical="top"/>
    </xf>
    <xf numFmtId="0" fontId="3" fillId="8" borderId="0" xfId="0" applyFont="1" applyFill="1" applyAlignment="1">
      <alignment wrapText="1"/>
    </xf>
    <xf numFmtId="0" fontId="4" fillId="8" borderId="0" xfId="0" applyFont="1" applyFill="1"/>
    <xf numFmtId="49" fontId="4" fillId="9" borderId="0" xfId="0" applyNumberFormat="1" applyFont="1" applyFill="1" applyBorder="1" applyAlignment="1">
      <alignment horizontal="left" vertical="top"/>
    </xf>
    <xf numFmtId="0" fontId="3" fillId="9" borderId="0" xfId="0" applyFont="1" applyFill="1" applyBorder="1" applyAlignment="1">
      <alignment vertical="top" wrapText="1"/>
    </xf>
    <xf numFmtId="49" fontId="21" fillId="8" borderId="0" xfId="0" applyNumberFormat="1" applyFont="1" applyFill="1" applyBorder="1" applyAlignment="1">
      <alignment vertical="top"/>
    </xf>
    <xf numFmtId="0" fontId="4" fillId="9" borderId="0" xfId="0" applyFont="1" applyFill="1" applyBorder="1" applyAlignment="1">
      <alignment horizontal="left" vertical="center" wrapText="1"/>
    </xf>
    <xf numFmtId="0" fontId="21" fillId="8" borderId="0" xfId="0" applyFont="1" applyFill="1" applyBorder="1" applyAlignment="1">
      <alignment vertical="top" wrapText="1"/>
    </xf>
    <xf numFmtId="49" fontId="22" fillId="9" borderId="0" xfId="0" applyNumberFormat="1" applyFont="1" applyFill="1" applyBorder="1" applyAlignment="1">
      <alignment vertical="top"/>
    </xf>
    <xf numFmtId="0" fontId="22" fillId="9" borderId="0" xfId="0" applyFont="1" applyFill="1" applyBorder="1" applyAlignment="1">
      <alignment vertical="top" wrapText="1"/>
    </xf>
    <xf numFmtId="0" fontId="22" fillId="9" borderId="0" xfId="0" applyFont="1" applyFill="1" applyBorder="1" applyAlignment="1">
      <alignment horizontal="left" vertical="top" wrapText="1"/>
    </xf>
    <xf numFmtId="49" fontId="23" fillId="9" borderId="0" xfId="0" applyNumberFormat="1" applyFont="1" applyFill="1" applyBorder="1" applyAlignment="1">
      <alignment horizontal="left" vertical="top"/>
    </xf>
    <xf numFmtId="0" fontId="23" fillId="9" borderId="0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vertical="top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6" fillId="1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3" fontId="27" fillId="3" borderId="19" xfId="0" applyNumberFormat="1" applyFont="1" applyFill="1" applyBorder="1" applyAlignment="1">
      <alignment horizontal="left" vertical="center" wrapText="1" readingOrder="1"/>
    </xf>
    <xf numFmtId="3" fontId="14" fillId="3" borderId="19" xfId="0" applyNumberFormat="1" applyFont="1" applyFill="1" applyBorder="1" applyAlignment="1">
      <alignment horizontal="center" vertical="center" wrapText="1"/>
    </xf>
    <xf numFmtId="3" fontId="12" fillId="11" borderId="19" xfId="0" applyNumberFormat="1" applyFont="1" applyFill="1" applyBorder="1" applyAlignment="1">
      <alignment horizontal="center" vertical="center" wrapText="1"/>
    </xf>
    <xf numFmtId="3" fontId="16" fillId="11" borderId="19" xfId="0" applyNumberFormat="1" applyFont="1" applyFill="1" applyBorder="1" applyAlignment="1">
      <alignment horizontal="center" vertical="center"/>
    </xf>
    <xf numFmtId="3" fontId="12" fillId="12" borderId="19" xfId="0" applyNumberFormat="1" applyFont="1" applyFill="1" applyBorder="1" applyAlignment="1">
      <alignment horizontal="center" vertical="center" wrapText="1"/>
    </xf>
    <xf numFmtId="3" fontId="10" fillId="12" borderId="19" xfId="0" applyNumberFormat="1" applyFont="1" applyFill="1" applyBorder="1" applyAlignment="1">
      <alignment horizontal="center" vertical="center"/>
    </xf>
    <xf numFmtId="3" fontId="12" fillId="8" borderId="19" xfId="0" applyNumberFormat="1" applyFont="1" applyFill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8" fillId="10" borderId="19" xfId="0" applyFont="1" applyFill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 wrapText="1"/>
    </xf>
    <xf numFmtId="3" fontId="28" fillId="10" borderId="19" xfId="0" applyNumberFormat="1" applyFont="1" applyFill="1" applyBorder="1" applyAlignment="1">
      <alignment horizontal="center" vertical="center"/>
    </xf>
    <xf numFmtId="1" fontId="28" fillId="10" borderId="19" xfId="0" applyNumberFormat="1" applyFont="1" applyFill="1" applyBorder="1" applyAlignment="1">
      <alignment horizontal="center" vertical="center" wrapText="1"/>
    </xf>
    <xf numFmtId="3" fontId="28" fillId="8" borderId="19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9" fontId="30" fillId="0" borderId="19" xfId="2" applyFont="1" applyBorder="1" applyAlignment="1" applyProtection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0" fillId="0" borderId="0" xfId="6" applyFont="1" applyAlignment="1">
      <alignment wrapText="1"/>
    </xf>
    <xf numFmtId="3" fontId="10" fillId="0" borderId="0" xfId="6" applyNumberFormat="1" applyFont="1"/>
    <xf numFmtId="3" fontId="32" fillId="0" borderId="0" xfId="6" applyNumberFormat="1" applyFont="1"/>
    <xf numFmtId="0" fontId="10" fillId="0" borderId="0" xfId="6" applyFont="1"/>
    <xf numFmtId="0" fontId="12" fillId="0" borderId="0" xfId="6" applyFont="1" applyAlignment="1">
      <alignment horizontal="left"/>
    </xf>
    <xf numFmtId="0" fontId="33" fillId="0" borderId="0" xfId="6" applyFont="1"/>
    <xf numFmtId="3" fontId="10" fillId="0" borderId="0" xfId="6" applyNumberFormat="1" applyFont="1" applyAlignment="1">
      <alignment horizontal="left"/>
    </xf>
    <xf numFmtId="0" fontId="10" fillId="0" borderId="0" xfId="6" applyFont="1" applyAlignment="1">
      <alignment horizontal="left"/>
    </xf>
    <xf numFmtId="0" fontId="33" fillId="0" borderId="7" xfId="6" applyFont="1" applyBorder="1" applyAlignment="1">
      <alignment horizontal="left" vertical="center" wrapText="1"/>
    </xf>
    <xf numFmtId="3" fontId="34" fillId="0" borderId="0" xfId="6" applyNumberFormat="1" applyFont="1" applyAlignment="1">
      <alignment horizontal="center"/>
    </xf>
    <xf numFmtId="0" fontId="14" fillId="0" borderId="19" xfId="6" applyFont="1" applyBorder="1" applyAlignment="1">
      <alignment horizontal="center" vertical="center" wrapText="1"/>
    </xf>
    <xf numFmtId="0" fontId="14" fillId="0" borderId="19" xfId="6" applyFont="1" applyBorder="1" applyAlignment="1">
      <alignment horizontal="center" vertical="center"/>
    </xf>
    <xf numFmtId="0" fontId="35" fillId="0" borderId="19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2" borderId="19" xfId="6" applyFont="1" applyFill="1" applyBorder="1" applyAlignment="1">
      <alignment horizontal="left" vertical="center" wrapText="1"/>
    </xf>
    <xf numFmtId="3" fontId="14" fillId="2" borderId="19" xfId="6" applyNumberFormat="1" applyFont="1" applyFill="1" applyBorder="1" applyAlignment="1">
      <alignment horizontal="center" vertical="center" wrapText="1"/>
    </xf>
    <xf numFmtId="0" fontId="10" fillId="2" borderId="0" xfId="6" applyFont="1" applyFill="1"/>
    <xf numFmtId="0" fontId="36" fillId="0" borderId="19" xfId="6" applyFont="1" applyBorder="1" applyAlignment="1">
      <alignment horizontal="left" vertical="center" wrapText="1"/>
    </xf>
    <xf numFmtId="9" fontId="36" fillId="0" borderId="19" xfId="9" applyFont="1" applyBorder="1" applyAlignment="1" applyProtection="1">
      <alignment horizontal="center" vertical="center" wrapText="1"/>
    </xf>
    <xf numFmtId="0" fontId="14" fillId="0" borderId="19" xfId="6" applyFont="1" applyBorder="1" applyAlignment="1">
      <alignment horizontal="left" vertical="center" wrapText="1"/>
    </xf>
    <xf numFmtId="3" fontId="14" fillId="0" borderId="19" xfId="6" applyNumberFormat="1" applyFont="1" applyBorder="1" applyAlignment="1">
      <alignment horizontal="center" vertical="center" wrapText="1"/>
    </xf>
    <xf numFmtId="0" fontId="14" fillId="0" borderId="0" xfId="6" applyFont="1"/>
    <xf numFmtId="168" fontId="14" fillId="0" borderId="19" xfId="6" applyNumberFormat="1" applyFont="1" applyBorder="1" applyAlignment="1">
      <alignment horizontal="left" vertical="center" wrapText="1"/>
    </xf>
    <xf numFmtId="168" fontId="14" fillId="0" borderId="19" xfId="6" applyNumberFormat="1" applyFont="1" applyBorder="1" applyAlignment="1">
      <alignment horizontal="center" vertical="center" wrapText="1"/>
    </xf>
    <xf numFmtId="168" fontId="14" fillId="0" borderId="0" xfId="6" applyNumberFormat="1" applyFont="1"/>
    <xf numFmtId="0" fontId="35" fillId="0" borderId="20" xfId="6" applyFont="1" applyBorder="1" applyAlignment="1">
      <alignment horizontal="left" vertical="center" wrapText="1"/>
    </xf>
    <xf numFmtId="3" fontId="35" fillId="0" borderId="20" xfId="6" applyNumberFormat="1" applyFont="1" applyBorder="1" applyAlignment="1">
      <alignment horizontal="center" vertical="center" wrapText="1"/>
    </xf>
    <xf numFmtId="0" fontId="37" fillId="0" borderId="0" xfId="6" applyFont="1"/>
    <xf numFmtId="3" fontId="35" fillId="0" borderId="21" xfId="9" applyNumberFormat="1" applyFont="1" applyBorder="1" applyAlignment="1" applyProtection="1">
      <alignment horizontal="center" vertical="center" wrapText="1"/>
    </xf>
    <xf numFmtId="0" fontId="35" fillId="0" borderId="0" xfId="6" applyFont="1"/>
    <xf numFmtId="3" fontId="35" fillId="0" borderId="22" xfId="9" applyNumberFormat="1" applyFont="1" applyBorder="1" applyAlignment="1" applyProtection="1">
      <alignment horizontal="center" vertical="center" wrapText="1"/>
    </xf>
    <xf numFmtId="9" fontId="26" fillId="0" borderId="23" xfId="9" applyFont="1" applyBorder="1" applyAlignment="1" applyProtection="1">
      <alignment horizontal="center" vertical="center"/>
    </xf>
    <xf numFmtId="9" fontId="26" fillId="0" borderId="0" xfId="9" applyFont="1" applyBorder="1" applyAlignment="1" applyProtection="1"/>
    <xf numFmtId="3" fontId="14" fillId="0" borderId="19" xfId="9" applyNumberFormat="1" applyFont="1" applyBorder="1" applyAlignment="1" applyProtection="1">
      <alignment horizontal="center" vertical="center" wrapText="1"/>
    </xf>
    <xf numFmtId="168" fontId="14" fillId="0" borderId="0" xfId="9" applyNumberFormat="1" applyFont="1" applyBorder="1" applyAlignment="1" applyProtection="1"/>
    <xf numFmtId="0" fontId="26" fillId="0" borderId="19" xfId="6" applyFont="1" applyBorder="1" applyAlignment="1">
      <alignment horizontal="left" vertical="center" wrapText="1"/>
    </xf>
    <xf numFmtId="9" fontId="35" fillId="0" borderId="19" xfId="9" applyFont="1" applyBorder="1" applyAlignment="1" applyProtection="1">
      <alignment horizontal="center" vertical="center" wrapText="1"/>
    </xf>
    <xf numFmtId="3" fontId="26" fillId="0" borderId="19" xfId="6" applyNumberFormat="1" applyFont="1" applyBorder="1" applyAlignment="1">
      <alignment horizontal="center" vertical="center" wrapText="1"/>
    </xf>
    <xf numFmtId="0" fontId="26" fillId="0" borderId="0" xfId="6" applyFont="1" applyBorder="1" applyAlignment="1">
      <alignment horizontal="center" vertical="center" wrapText="1"/>
    </xf>
    <xf numFmtId="168" fontId="14" fillId="0" borderId="0" xfId="6" applyNumberFormat="1" applyFont="1" applyBorder="1" applyAlignment="1">
      <alignment horizontal="center" vertical="center" wrapText="1"/>
    </xf>
    <xf numFmtId="3" fontId="36" fillId="0" borderId="19" xfId="6" applyNumberFormat="1" applyFont="1" applyBorder="1" applyAlignment="1">
      <alignment horizontal="center" vertical="center" wrapText="1"/>
    </xf>
    <xf numFmtId="0" fontId="33" fillId="0" borderId="0" xfId="6" applyFont="1" applyAlignment="1">
      <alignment wrapText="1"/>
    </xf>
    <xf numFmtId="3" fontId="33" fillId="0" borderId="0" xfId="6" applyNumberFormat="1" applyFont="1"/>
    <xf numFmtId="168" fontId="15" fillId="0" borderId="0" xfId="9" applyNumberFormat="1" applyFont="1" applyBorder="1" applyAlignment="1" applyProtection="1"/>
    <xf numFmtId="0" fontId="14" fillId="0" borderId="20" xfId="6" applyFont="1" applyBorder="1" applyAlignment="1">
      <alignment horizontal="center" vertical="center" wrapText="1"/>
    </xf>
    <xf numFmtId="0" fontId="10" fillId="0" borderId="23" xfId="6" applyFont="1" applyBorder="1" applyAlignment="1">
      <alignment horizontal="center" vertical="center" wrapText="1"/>
    </xf>
    <xf numFmtId="3" fontId="14" fillId="0" borderId="23" xfId="6" applyNumberFormat="1" applyFont="1" applyBorder="1" applyAlignment="1">
      <alignment horizontal="center" vertical="center" wrapText="1"/>
    </xf>
    <xf numFmtId="0" fontId="10" fillId="0" borderId="19" xfId="6" applyFont="1" applyBorder="1" applyAlignment="1">
      <alignment horizontal="justify" vertical="center" wrapText="1"/>
    </xf>
    <xf numFmtId="3" fontId="10" fillId="0" borderId="19" xfId="6" applyNumberFormat="1" applyFont="1" applyBorder="1" applyAlignment="1">
      <alignment horizontal="center" vertical="center" wrapText="1"/>
    </xf>
    <xf numFmtId="0" fontId="14" fillId="14" borderId="0" xfId="6" applyFont="1" applyFill="1" applyAlignment="1">
      <alignment wrapText="1"/>
    </xf>
    <xf numFmtId="3" fontId="10" fillId="14" borderId="0" xfId="6" applyNumberFormat="1" applyFont="1" applyFill="1"/>
    <xf numFmtId="3" fontId="32" fillId="14" borderId="0" xfId="6" applyNumberFormat="1" applyFont="1" applyFill="1"/>
    <xf numFmtId="0" fontId="10" fillId="14" borderId="0" xfId="6" applyFont="1" applyFill="1"/>
    <xf numFmtId="0" fontId="14" fillId="0" borderId="19" xfId="6" applyFont="1" applyBorder="1" applyAlignment="1">
      <alignment vertical="center" wrapText="1"/>
    </xf>
    <xf numFmtId="0" fontId="10" fillId="0" borderId="0" xfId="6" applyFont="1" applyAlignment="1">
      <alignment vertical="center"/>
    </xf>
    <xf numFmtId="9" fontId="14" fillId="0" borderId="19" xfId="9" applyFont="1" applyBorder="1" applyAlignment="1" applyProtection="1">
      <alignment horizontal="center" vertical="center" wrapText="1"/>
    </xf>
    <xf numFmtId="9" fontId="14" fillId="0" borderId="19" xfId="6" applyNumberFormat="1" applyFont="1" applyBorder="1" applyAlignment="1">
      <alignment horizontal="center" vertical="center" wrapText="1"/>
    </xf>
    <xf numFmtId="3" fontId="10" fillId="0" borderId="0" xfId="6" applyNumberFormat="1" applyFont="1" applyAlignment="1">
      <alignment vertical="center"/>
    </xf>
    <xf numFmtId="0" fontId="14" fillId="0" borderId="19" xfId="6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13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15" borderId="19" xfId="0" applyFont="1" applyFill="1" applyBorder="1" applyAlignment="1">
      <alignment horizontal="center" vertical="center"/>
    </xf>
    <xf numFmtId="0" fontId="14" fillId="0" borderId="0" xfId="0" applyFont="1"/>
    <xf numFmtId="0" fontId="40" fillId="15" borderId="19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left" vertical="center"/>
    </xf>
    <xf numFmtId="0" fontId="10" fillId="8" borderId="0" xfId="0" applyFont="1" applyFill="1"/>
    <xf numFmtId="0" fontId="10" fillId="0" borderId="19" xfId="0" applyFont="1" applyBorder="1" applyAlignment="1">
      <alignment horizontal="left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left" vertical="center" wrapText="1"/>
    </xf>
    <xf numFmtId="3" fontId="14" fillId="9" borderId="19" xfId="0" applyNumberFormat="1" applyFont="1" applyFill="1" applyBorder="1" applyAlignment="1">
      <alignment horizontal="center" vertical="center" wrapText="1"/>
    </xf>
    <xf numFmtId="3" fontId="14" fillId="9" borderId="19" xfId="0" applyNumberFormat="1" applyFont="1" applyFill="1" applyBorder="1" applyAlignment="1">
      <alignment horizontal="center" vertical="center"/>
    </xf>
    <xf numFmtId="0" fontId="14" fillId="9" borderId="0" xfId="0" applyFont="1" applyFill="1"/>
    <xf numFmtId="0" fontId="14" fillId="0" borderId="19" xfId="0" applyFont="1" applyBorder="1" applyAlignment="1">
      <alignment horizontal="left" vertical="center" wrapText="1"/>
    </xf>
    <xf numFmtId="3" fontId="14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3" fontId="15" fillId="0" borderId="19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24" xfId="0" applyFont="1" applyBorder="1" applyAlignment="1">
      <alignment horizontal="left" vertical="center" wrapText="1"/>
    </xf>
    <xf numFmtId="3" fontId="15" fillId="0" borderId="16" xfId="0" applyNumberFormat="1" applyFont="1" applyBorder="1" applyAlignment="1">
      <alignment horizontal="center" vertical="center"/>
    </xf>
    <xf numFmtId="0" fontId="14" fillId="11" borderId="24" xfId="0" applyFont="1" applyFill="1" applyBorder="1" applyAlignment="1">
      <alignment horizontal="left" vertical="center"/>
    </xf>
    <xf numFmtId="0" fontId="14" fillId="11" borderId="16" xfId="0" applyFont="1" applyFill="1" applyBorder="1" applyAlignment="1">
      <alignment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12" fillId="0" borderId="0" xfId="0" applyFont="1" applyAlignment="1">
      <alignment horizontal="left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8" borderId="0" xfId="0" applyFill="1"/>
    <xf numFmtId="0" fontId="0" fillId="2" borderId="1" xfId="0" applyFill="1" applyBorder="1"/>
    <xf numFmtId="0" fontId="0" fillId="2" borderId="25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6" xfId="0" applyFill="1" applyBorder="1"/>
    <xf numFmtId="0" fontId="0" fillId="2" borderId="0" xfId="0" applyFill="1" applyBorder="1"/>
    <xf numFmtId="0" fontId="13" fillId="2" borderId="0" xfId="0" applyFont="1" applyFill="1" applyBorder="1"/>
    <xf numFmtId="0" fontId="0" fillId="2" borderId="5" xfId="0" applyFill="1" applyBorder="1"/>
    <xf numFmtId="0" fontId="10" fillId="2" borderId="12" xfId="0" applyFont="1" applyFill="1" applyBorder="1" applyAlignment="1">
      <alignment horizontal="left" vertical="center" wrapText="1" indent="1"/>
    </xf>
    <xf numFmtId="0" fontId="0" fillId="2" borderId="7" xfId="0" applyFill="1" applyBorder="1"/>
    <xf numFmtId="0" fontId="10" fillId="2" borderId="26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0" fillId="2" borderId="27" xfId="0" applyFill="1" applyBorder="1"/>
    <xf numFmtId="0" fontId="0" fillId="2" borderId="10" xfId="0" applyFill="1" applyBorder="1"/>
    <xf numFmtId="0" fontId="0" fillId="2" borderId="11" xfId="0" applyFill="1" applyBorder="1"/>
    <xf numFmtId="0" fontId="14" fillId="6" borderId="0" xfId="0" applyFont="1" applyFill="1" applyBorder="1" applyAlignment="1">
      <alignment wrapText="1" shrinkToFit="1"/>
    </xf>
    <xf numFmtId="0" fontId="10" fillId="16" borderId="0" xfId="0" applyFont="1" applyFill="1" applyBorder="1" applyAlignment="1">
      <alignment horizontal="left" indent="1"/>
    </xf>
    <xf numFmtId="0" fontId="10" fillId="17" borderId="0" xfId="0" applyFont="1" applyFill="1" applyBorder="1" applyAlignment="1">
      <alignment horizontal="left" indent="1"/>
    </xf>
    <xf numFmtId="0" fontId="10" fillId="16" borderId="0" xfId="0" applyFont="1" applyFill="1" applyBorder="1" applyAlignment="1">
      <alignment horizontal="left" wrapText="1" indent="1"/>
    </xf>
    <xf numFmtId="0" fontId="10" fillId="18" borderId="0" xfId="0" applyFont="1" applyFill="1" applyBorder="1" applyAlignment="1">
      <alignment horizontal="left" indent="1"/>
    </xf>
    <xf numFmtId="0" fontId="35" fillId="16" borderId="21" xfId="6" applyFont="1" applyFill="1" applyBorder="1" applyAlignment="1">
      <alignment horizontal="left" vertical="center" wrapText="1"/>
    </xf>
    <xf numFmtId="169" fontId="37" fillId="16" borderId="22" xfId="6" applyNumberFormat="1" applyFont="1" applyFill="1" applyBorder="1" applyAlignment="1">
      <alignment vertical="center" wrapText="1"/>
    </xf>
    <xf numFmtId="9" fontId="26" fillId="19" borderId="23" xfId="6" applyNumberFormat="1" applyFont="1" applyFill="1" applyBorder="1" applyAlignment="1">
      <alignment horizontal="left" vertical="center" wrapText="1"/>
    </xf>
    <xf numFmtId="0" fontId="14" fillId="16" borderId="19" xfId="6" applyFont="1" applyFill="1" applyBorder="1" applyAlignment="1">
      <alignment horizontal="left" vertical="center" wrapText="1"/>
    </xf>
    <xf numFmtId="0" fontId="14" fillId="9" borderId="24" xfId="0" applyFont="1" applyFill="1" applyBorder="1" applyAlignment="1">
      <alignment horizontal="left" vertical="center" wrapText="1" shrinkToFit="1"/>
    </xf>
    <xf numFmtId="0" fontId="14" fillId="9" borderId="19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0" fillId="2" borderId="7" xfId="0" applyFont="1" applyFill="1" applyBorder="1" applyAlignment="1">
      <alignment horizontal="left" wrapText="1"/>
    </xf>
    <xf numFmtId="0" fontId="0" fillId="2" borderId="16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14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21" fillId="8" borderId="0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9" fontId="30" fillId="0" borderId="19" xfId="2" applyFont="1" applyBorder="1" applyAlignment="1" applyProtection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26" fillId="10" borderId="19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14" fillId="10" borderId="19" xfId="0" applyFont="1" applyFill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vertical="center" wrapText="1"/>
    </xf>
    <xf numFmtId="0" fontId="14" fillId="0" borderId="0" xfId="6" applyFont="1" applyBorder="1" applyAlignment="1">
      <alignment wrapText="1"/>
    </xf>
    <xf numFmtId="0" fontId="10" fillId="0" borderId="0" xfId="6" applyFont="1" applyBorder="1" applyAlignment="1">
      <alignment wrapText="1"/>
    </xf>
    <xf numFmtId="0" fontId="33" fillId="0" borderId="0" xfId="6" applyFont="1" applyBorder="1" applyAlignment="1">
      <alignment horizontal="left" vertical="center" wrapText="1"/>
    </xf>
    <xf numFmtId="3" fontId="34" fillId="0" borderId="0" xfId="6" applyNumberFormat="1" applyFont="1" applyBorder="1" applyAlignment="1">
      <alignment horizontal="center"/>
    </xf>
    <xf numFmtId="0" fontId="14" fillId="15" borderId="19" xfId="0" applyFont="1" applyFill="1" applyBorder="1" applyAlignment="1">
      <alignment horizontal="left" vertical="center" wrapText="1"/>
    </xf>
    <xf numFmtId="4" fontId="14" fillId="15" borderId="19" xfId="0" applyNumberFormat="1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</cellXfs>
  <cellStyles count="10">
    <cellStyle name="Гиперссылка" xfId="3" builtinId="8"/>
    <cellStyle name="Обычный" xfId="0" builtinId="0"/>
    <cellStyle name="Обычный 2" xfId="4"/>
    <cellStyle name="Обычный 4" xfId="5"/>
    <cellStyle name="Обычный 5" xfId="6"/>
    <cellStyle name="Обычный 6" xfId="7"/>
    <cellStyle name="Обычный 6 2" xfId="8"/>
    <cellStyle name="Процентный" xfId="2" builtinId="5"/>
    <cellStyle name="Процентный 2" xfId="9"/>
    <cellStyle name="Финансовый" xfId="1" builtinId="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AFABAB"/>
      <rgbColor rgb="FF993366"/>
      <rgbColor rgb="FFFFF2CC"/>
      <rgbColor rgb="FFE2F0D9"/>
      <rgbColor rgb="FF660066"/>
      <rgbColor rgb="FFFF8080"/>
      <rgbColor rgb="FF0563C1"/>
      <rgbColor rgb="FFD0CECE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DAE3F3"/>
      <rgbColor rgb="FFC6EFCE"/>
      <rgbColor rgb="FFFBE5D6"/>
      <rgbColor rgb="FFD9D9D9"/>
      <rgbColor rgb="FFEDEDED"/>
      <rgbColor rgb="FFDBDBDB"/>
      <rgbColor rgb="FFFFC7CE"/>
      <rgbColor rgb="FF3366FF"/>
      <rgbColor rgb="FF33CCCC"/>
      <rgbColor rgb="FF99CC00"/>
      <rgbColor rgb="FFFFCC00"/>
      <rgbColor rgb="FFFF9900"/>
      <rgbColor rgb="FFED7D31"/>
      <rgbColor rgb="FF7F7F7F"/>
      <rgbColor rgb="FFA6A6A6"/>
      <rgbColor rgb="FF003366"/>
      <rgbColor rgb="FF70AD47"/>
      <rgbColor rgb="FF003300"/>
      <rgbColor rgb="FF333300"/>
      <rgbColor rgb="FF993300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511200</xdr:colOff>
      <xdr:row>2</xdr:row>
      <xdr:rowOff>31680</xdr:rowOff>
    </xdr:from>
    <xdr:to>
      <xdr:col>4</xdr:col>
      <xdr:colOff>1161360</xdr:colOff>
      <xdr:row>5</xdr:row>
      <xdr:rowOff>182160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/>
        <a:srcRect r="68075" b="18190"/>
        <a:stretch/>
      </xdr:blipFill>
      <xdr:spPr>
        <a:xfrm>
          <a:off x="7701840" y="405000"/>
          <a:ext cx="650160" cy="69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view="pageBreakPreview" zoomScale="69" zoomScaleNormal="100" zoomScalePageLayoutView="69" workbookViewId="0">
      <selection activeCell="D21" activeCellId="1" sqref="K1:L1048576 D21"/>
    </sheetView>
  </sheetViews>
  <sheetFormatPr defaultColWidth="8.7109375" defaultRowHeight="15" x14ac:dyDescent="0.25"/>
  <cols>
    <col min="2" max="2" width="31.5703125" customWidth="1"/>
    <col min="3" max="3" width="24.28515625" customWidth="1"/>
    <col min="4" max="4" width="37.28515625" customWidth="1"/>
    <col min="5" max="5" width="17.5703125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3" t="s">
        <v>0</v>
      </c>
      <c r="C3" s="4"/>
      <c r="D3" s="5"/>
      <c r="E3" s="6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7" t="s">
        <v>1</v>
      </c>
      <c r="C4" s="8" t="s">
        <v>2</v>
      </c>
      <c r="D4" s="9"/>
      <c r="E4" s="10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7" t="s">
        <v>3</v>
      </c>
      <c r="C5" s="8" t="s">
        <v>2</v>
      </c>
      <c r="D5" s="9"/>
      <c r="E5" s="10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/>
      <c r="B6" s="7" t="s">
        <v>4</v>
      </c>
      <c r="C6" s="8" t="s">
        <v>2</v>
      </c>
      <c r="D6" s="9"/>
      <c r="E6" s="10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11" t="s">
        <v>5</v>
      </c>
      <c r="C7" s="12" t="s">
        <v>6</v>
      </c>
      <c r="D7" s="13"/>
      <c r="E7" s="14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7"/>
      <c r="C8" s="15"/>
      <c r="D8" s="9"/>
      <c r="E8" s="10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16" t="s">
        <v>7</v>
      </c>
      <c r="C9" s="17" t="s">
        <v>8</v>
      </c>
      <c r="D9" s="18" t="s">
        <v>9</v>
      </c>
      <c r="E9" s="10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19" t="s">
        <v>10</v>
      </c>
      <c r="C10" s="20" t="s">
        <v>11</v>
      </c>
      <c r="D10" s="21" t="s">
        <v>12</v>
      </c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2" t="s">
        <v>13</v>
      </c>
      <c r="C11" s="23" t="s">
        <v>11</v>
      </c>
      <c r="D11" s="24" t="s">
        <v>14</v>
      </c>
      <c r="E11" s="25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hyperlinks>
    <hyperlink ref="C10" location="'Запрос (информация и файлы)'!A1" display="Ссылка"/>
    <hyperlink ref="C11" location="'Информация по проекту '!A1" display="Ссылка"/>
  </hyperlinks>
  <pageMargins left="0.7" right="0.7" top="0.75" bottom="0.75" header="0.51180555555555496" footer="0.51180555555555496"/>
  <pageSetup paperSize="9" scale="6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view="pageBreakPreview" zoomScale="69" zoomScaleNormal="100" zoomScalePageLayoutView="69" workbookViewId="0">
      <selection activeCell="C6" sqref="C6:O6"/>
    </sheetView>
  </sheetViews>
  <sheetFormatPr defaultColWidth="9.140625" defaultRowHeight="15" x14ac:dyDescent="0.25"/>
  <cols>
    <col min="1" max="9" width="9.140625" style="26"/>
    <col min="10" max="10" width="5.5703125" style="26" customWidth="1"/>
    <col min="11" max="11" width="9.140625" style="26"/>
    <col min="12" max="12" width="2" style="26" customWidth="1"/>
    <col min="13" max="14" width="9.140625" style="26"/>
    <col min="15" max="15" width="42.28515625" style="26" customWidth="1"/>
    <col min="16" max="1024" width="9.140625" style="26"/>
  </cols>
  <sheetData>
    <row r="2" spans="2:15" ht="33" customHeight="1" x14ac:dyDescent="0.25">
      <c r="B2" s="301" t="s">
        <v>321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2:15" x14ac:dyDescent="0.25">
      <c r="B3" s="27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27"/>
      <c r="N3" s="28"/>
      <c r="O3" s="28"/>
    </row>
    <row r="4" spans="2:15" ht="15" customHeight="1" x14ac:dyDescent="0.25">
      <c r="B4" s="29">
        <v>1</v>
      </c>
      <c r="C4" s="299" t="s">
        <v>15</v>
      </c>
      <c r="D4" s="299"/>
      <c r="E4" s="299"/>
      <c r="F4" s="299"/>
      <c r="G4" s="299"/>
      <c r="H4" s="299"/>
      <c r="I4" s="299"/>
      <c r="J4" s="299"/>
      <c r="K4" s="30"/>
      <c r="L4" s="31" t="s">
        <v>16</v>
      </c>
      <c r="M4" s="32"/>
      <c r="N4" s="303" t="s">
        <v>17</v>
      </c>
      <c r="O4" s="303"/>
    </row>
    <row r="5" spans="2:15" ht="31.5" customHeight="1" x14ac:dyDescent="0.25">
      <c r="B5" s="29">
        <v>2</v>
      </c>
      <c r="C5" s="299" t="s">
        <v>18</v>
      </c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</row>
    <row r="6" spans="2:15" ht="48" customHeight="1" x14ac:dyDescent="0.25">
      <c r="B6" s="29">
        <v>3</v>
      </c>
      <c r="C6" s="299" t="s">
        <v>19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</row>
    <row r="7" spans="2:15" ht="28.5" customHeight="1" x14ac:dyDescent="0.25">
      <c r="B7" s="29">
        <v>4</v>
      </c>
      <c r="C7" s="299" t="s">
        <v>322</v>
      </c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</row>
    <row r="8" spans="2:15" ht="45" customHeight="1" x14ac:dyDescent="0.25">
      <c r="B8" s="29">
        <v>5</v>
      </c>
      <c r="C8" s="299" t="s">
        <v>307</v>
      </c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</row>
    <row r="9" spans="2:15" x14ac:dyDescent="0.25">
      <c r="B9" s="33">
        <v>6</v>
      </c>
      <c r="C9" s="300" t="s">
        <v>20</v>
      </c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</row>
    <row r="10" spans="2:15" x14ac:dyDescent="0.25">
      <c r="B10" s="27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</row>
    <row r="11" spans="2:15" x14ac:dyDescent="0.25">
      <c r="B11" s="2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2:15" x14ac:dyDescent="0.25">
      <c r="B12" s="27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</row>
    <row r="13" spans="2:15" x14ac:dyDescent="0.25">
      <c r="B13" s="27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</row>
  </sheetData>
  <mergeCells count="13">
    <mergeCell ref="B2:O2"/>
    <mergeCell ref="C3:L3"/>
    <mergeCell ref="C4:J4"/>
    <mergeCell ref="N4:O4"/>
    <mergeCell ref="C5:O5"/>
    <mergeCell ref="C11:O11"/>
    <mergeCell ref="C12:O12"/>
    <mergeCell ref="C13:O13"/>
    <mergeCell ref="C6:O6"/>
    <mergeCell ref="C7:O7"/>
    <mergeCell ref="C8:O8"/>
    <mergeCell ref="C9:O9"/>
    <mergeCell ref="C10:O10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D31"/>
    <pageSetUpPr fitToPage="1"/>
  </sheetPr>
  <dimension ref="A1:AMJ174"/>
  <sheetViews>
    <sheetView showGridLines="0" view="pageBreakPreview" zoomScale="85" zoomScaleNormal="85" zoomScaleSheetLayoutView="85" zoomScalePageLayoutView="69" workbookViewId="0">
      <pane xSplit="5" ySplit="11" topLeftCell="F12" activePane="bottomRight" state="frozen"/>
      <selection pane="topRight" activeCell="F1" sqref="F1"/>
      <selection pane="bottomLeft" activeCell="A117" sqref="A117"/>
      <selection pane="bottomRight" activeCell="H84" sqref="H84"/>
    </sheetView>
  </sheetViews>
  <sheetFormatPr defaultColWidth="9.140625" defaultRowHeight="15.75" x14ac:dyDescent="0.25"/>
  <cols>
    <col min="1" max="1" width="9.140625" style="34"/>
    <col min="2" max="2" width="6.42578125" style="34" customWidth="1"/>
    <col min="3" max="3" width="9.140625" style="35"/>
    <col min="4" max="4" width="48.5703125" style="34" customWidth="1"/>
    <col min="5" max="5" width="13.5703125" style="34" customWidth="1"/>
    <col min="6" max="8" width="16.7109375" style="34" customWidth="1"/>
    <col min="9" max="9" width="20.28515625" style="34" customWidth="1"/>
    <col min="10" max="10" width="9.7109375" style="34" customWidth="1"/>
    <col min="11" max="13" width="16.5703125" style="34" customWidth="1"/>
    <col min="14" max="17" width="15.7109375" style="34" customWidth="1"/>
    <col min="18" max="24" width="16.5703125" style="34" customWidth="1"/>
    <col min="25" max="25" width="13.28515625" style="34" customWidth="1"/>
    <col min="26" max="31" width="16.42578125" style="34" customWidth="1"/>
    <col min="32" max="39" width="16.42578125" style="34" hidden="1" customWidth="1"/>
    <col min="40" max="40" width="9.7109375" style="34" customWidth="1"/>
    <col min="41" max="41" width="9.42578125" style="36" customWidth="1"/>
    <col min="42" max="1024" width="9.140625" style="34"/>
  </cols>
  <sheetData>
    <row r="1" spans="3:41" s="37" customFormat="1" ht="15" x14ac:dyDescent="0.2">
      <c r="C1" s="38"/>
      <c r="AO1" s="36"/>
    </row>
    <row r="2" spans="3:41" s="37" customFormat="1" ht="15" x14ac:dyDescent="0.2">
      <c r="C2" s="38"/>
      <c r="AO2" s="36"/>
    </row>
    <row r="3" spans="3:41" s="37" customFormat="1" ht="19.5" x14ac:dyDescent="0.2">
      <c r="C3" s="39" t="s">
        <v>299</v>
      </c>
      <c r="AO3" s="36"/>
    </row>
    <row r="4" spans="3:41" s="37" customFormat="1" ht="15" x14ac:dyDescent="0.2">
      <c r="C4" s="38"/>
      <c r="AO4" s="36"/>
    </row>
    <row r="5" spans="3:41" s="37" customFormat="1" ht="15" x14ac:dyDescent="0.2">
      <c r="C5" s="40"/>
      <c r="D5" s="37" t="s">
        <v>21</v>
      </c>
      <c r="H5" s="41">
        <v>0.03</v>
      </c>
      <c r="I5" s="37" t="s">
        <v>22</v>
      </c>
      <c r="AO5" s="36"/>
    </row>
    <row r="6" spans="3:41" s="37" customFormat="1" ht="15" x14ac:dyDescent="0.2">
      <c r="C6" s="42"/>
      <c r="D6" s="37" t="s">
        <v>23</v>
      </c>
      <c r="H6" s="41">
        <v>7.0000000000000007E-2</v>
      </c>
      <c r="I6" s="37" t="s">
        <v>24</v>
      </c>
      <c r="AO6" s="36"/>
    </row>
    <row r="7" spans="3:41" s="37" customFormat="1" thickBot="1" x14ac:dyDescent="0.25">
      <c r="C7" s="38"/>
      <c r="AO7" s="36"/>
    </row>
    <row r="8" spans="3:41" s="37" customFormat="1" ht="12" customHeight="1" x14ac:dyDescent="0.25"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5"/>
    </row>
    <row r="9" spans="3:41" s="37" customFormat="1" ht="18" x14ac:dyDescent="0.25">
      <c r="C9" s="46" t="s">
        <v>25</v>
      </c>
      <c r="D9" s="47" t="s">
        <v>26</v>
      </c>
      <c r="E9" s="47" t="s">
        <v>27</v>
      </c>
      <c r="F9" s="304" t="s">
        <v>28</v>
      </c>
      <c r="G9" s="304"/>
      <c r="H9" s="304"/>
      <c r="I9" s="304"/>
      <c r="J9" s="48"/>
      <c r="K9" s="47">
        <v>2023</v>
      </c>
      <c r="L9" s="47">
        <v>2024</v>
      </c>
      <c r="M9" s="47">
        <v>2025</v>
      </c>
      <c r="N9" s="47">
        <v>2026</v>
      </c>
      <c r="O9" s="47">
        <v>2027</v>
      </c>
      <c r="P9" s="47">
        <v>2028</v>
      </c>
      <c r="Q9" s="47">
        <v>2029</v>
      </c>
      <c r="R9" s="47">
        <v>2030</v>
      </c>
      <c r="S9" s="47">
        <v>2031</v>
      </c>
      <c r="T9" s="47">
        <v>2032</v>
      </c>
      <c r="U9" s="47">
        <v>2033</v>
      </c>
      <c r="V9" s="47">
        <v>2034</v>
      </c>
      <c r="W9" s="47">
        <v>2035</v>
      </c>
      <c r="X9" s="47">
        <v>2036</v>
      </c>
      <c r="Y9" s="47">
        <v>2037</v>
      </c>
      <c r="Z9" s="47">
        <v>2038</v>
      </c>
      <c r="AA9" s="47">
        <v>2039</v>
      </c>
      <c r="AB9" s="47">
        <v>2040</v>
      </c>
      <c r="AC9" s="47">
        <v>2041</v>
      </c>
      <c r="AD9" s="47">
        <v>2042</v>
      </c>
      <c r="AE9" s="47">
        <v>2043</v>
      </c>
      <c r="AF9" s="47">
        <v>2042</v>
      </c>
      <c r="AG9" s="47">
        <v>2043</v>
      </c>
      <c r="AH9" s="47">
        <v>2044</v>
      </c>
      <c r="AI9" s="47">
        <v>2045</v>
      </c>
      <c r="AJ9" s="47">
        <v>2046</v>
      </c>
      <c r="AK9" s="47">
        <v>2047</v>
      </c>
      <c r="AL9" s="47">
        <v>2048</v>
      </c>
      <c r="AM9" s="47">
        <v>2049</v>
      </c>
      <c r="AN9" s="49" t="s">
        <v>28</v>
      </c>
      <c r="AO9" s="50"/>
    </row>
    <row r="10" spans="3:41" s="37" customFormat="1" ht="18" x14ac:dyDescent="0.25">
      <c r="C10" s="46"/>
      <c r="D10" s="47"/>
      <c r="E10" s="47"/>
      <c r="F10" s="47" t="s">
        <v>296</v>
      </c>
      <c r="G10" s="47" t="s">
        <v>293</v>
      </c>
      <c r="H10" s="47" t="s">
        <v>294</v>
      </c>
      <c r="I10" s="47" t="s">
        <v>295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9"/>
      <c r="AO10" s="50"/>
    </row>
    <row r="11" spans="3:41" s="37" customFormat="1" ht="12" customHeight="1" x14ac:dyDescent="0.25"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51"/>
      <c r="AO11" s="50"/>
    </row>
    <row r="12" spans="3:41" s="37" customFormat="1" ht="105" x14ac:dyDescent="0.2">
      <c r="C12" s="52">
        <v>6</v>
      </c>
      <c r="D12" s="287" t="s">
        <v>297</v>
      </c>
      <c r="E12" s="53"/>
      <c r="F12" s="81"/>
      <c r="G12" s="81"/>
      <c r="H12" s="81"/>
      <c r="I12" s="81"/>
      <c r="J12" s="81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51"/>
      <c r="AO12" s="50"/>
    </row>
    <row r="13" spans="3:41" s="37" customFormat="1" ht="15" x14ac:dyDescent="0.2">
      <c r="C13" s="52"/>
      <c r="D13" s="68" t="s">
        <v>29</v>
      </c>
      <c r="E13" s="56"/>
      <c r="F13" s="51">
        <f>SUM(K13:Z13)</f>
        <v>0</v>
      </c>
      <c r="G13" s="51">
        <f>K13+L13+M13</f>
        <v>0</v>
      </c>
      <c r="H13" s="51">
        <f>N13+O13+P13</f>
        <v>0</v>
      </c>
      <c r="I13" s="51">
        <f>SUM(Q13:Z13)</f>
        <v>0</v>
      </c>
      <c r="J13" s="56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1"/>
      <c r="AO13" s="50"/>
    </row>
    <row r="14" spans="3:41" s="37" customFormat="1" ht="15" x14ac:dyDescent="0.2">
      <c r="C14" s="52"/>
      <c r="D14" s="68"/>
      <c r="E14" s="56"/>
      <c r="F14" s="51"/>
      <c r="G14" s="51"/>
      <c r="H14" s="51"/>
      <c r="I14" s="51"/>
      <c r="J14" s="56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51"/>
      <c r="AO14" s="50"/>
    </row>
    <row r="15" spans="3:41" s="37" customFormat="1" ht="15" x14ac:dyDescent="0.2">
      <c r="C15" s="52"/>
      <c r="D15" s="54" t="s">
        <v>30</v>
      </c>
      <c r="E15" s="55"/>
      <c r="F15" s="61">
        <f t="shared" ref="F15:F28" si="0">SUM(K15:Z15)</f>
        <v>0</v>
      </c>
      <c r="G15" s="61">
        <f t="shared" ref="G15:G28" si="1">K15+L15+M15</f>
        <v>0</v>
      </c>
      <c r="H15" s="61">
        <f t="shared" ref="H15:H28" si="2">N15+O15+P15</f>
        <v>0</v>
      </c>
      <c r="I15" s="61">
        <f t="shared" ref="I15:I28" si="3">SUM(Q15:Z15)</f>
        <v>0</v>
      </c>
      <c r="J15" s="55"/>
      <c r="K15" s="62">
        <f t="shared" ref="K15:AM15" si="4">SUM(K16:K28)</f>
        <v>0</v>
      </c>
      <c r="L15" s="62">
        <f t="shared" si="4"/>
        <v>0</v>
      </c>
      <c r="M15" s="62">
        <f t="shared" si="4"/>
        <v>0</v>
      </c>
      <c r="N15" s="62">
        <f t="shared" si="4"/>
        <v>0</v>
      </c>
      <c r="O15" s="62">
        <f t="shared" si="4"/>
        <v>0</v>
      </c>
      <c r="P15" s="62">
        <f t="shared" si="4"/>
        <v>0</v>
      </c>
      <c r="Q15" s="62">
        <f t="shared" si="4"/>
        <v>0</v>
      </c>
      <c r="R15" s="62">
        <f t="shared" si="4"/>
        <v>0</v>
      </c>
      <c r="S15" s="62">
        <f t="shared" si="4"/>
        <v>0</v>
      </c>
      <c r="T15" s="62">
        <f t="shared" si="4"/>
        <v>0</v>
      </c>
      <c r="U15" s="62">
        <f t="shared" si="4"/>
        <v>0</v>
      </c>
      <c r="V15" s="62">
        <f t="shared" si="4"/>
        <v>0</v>
      </c>
      <c r="W15" s="62">
        <f t="shared" si="4"/>
        <v>0</v>
      </c>
      <c r="X15" s="62">
        <f t="shared" si="4"/>
        <v>0</v>
      </c>
      <c r="Y15" s="62">
        <f t="shared" si="4"/>
        <v>0</v>
      </c>
      <c r="Z15" s="62">
        <f t="shared" si="4"/>
        <v>0</v>
      </c>
      <c r="AA15" s="62">
        <f t="shared" si="4"/>
        <v>0</v>
      </c>
      <c r="AB15" s="62">
        <f t="shared" si="4"/>
        <v>0</v>
      </c>
      <c r="AC15" s="62">
        <f t="shared" si="4"/>
        <v>0</v>
      </c>
      <c r="AD15" s="62">
        <f t="shared" si="4"/>
        <v>0</v>
      </c>
      <c r="AE15" s="62">
        <f t="shared" si="4"/>
        <v>0</v>
      </c>
      <c r="AF15" s="62">
        <f t="shared" si="4"/>
        <v>0</v>
      </c>
      <c r="AG15" s="62">
        <f t="shared" si="4"/>
        <v>0</v>
      </c>
      <c r="AH15" s="62">
        <f t="shared" si="4"/>
        <v>0</v>
      </c>
      <c r="AI15" s="62">
        <f t="shared" si="4"/>
        <v>0</v>
      </c>
      <c r="AJ15" s="62">
        <f t="shared" si="4"/>
        <v>0</v>
      </c>
      <c r="AK15" s="62">
        <f t="shared" si="4"/>
        <v>0</v>
      </c>
      <c r="AL15" s="62">
        <f t="shared" si="4"/>
        <v>0</v>
      </c>
      <c r="AM15" s="62">
        <f t="shared" si="4"/>
        <v>0</v>
      </c>
      <c r="AN15" s="51"/>
      <c r="AO15" s="50"/>
    </row>
    <row r="16" spans="3:41" s="37" customFormat="1" ht="15" x14ac:dyDescent="0.2">
      <c r="C16" s="52"/>
      <c r="D16" s="64" t="s">
        <v>31</v>
      </c>
      <c r="E16" s="65"/>
      <c r="F16" s="57">
        <f t="shared" si="0"/>
        <v>0</v>
      </c>
      <c r="G16" s="57">
        <f t="shared" si="1"/>
        <v>0</v>
      </c>
      <c r="H16" s="57">
        <f t="shared" si="2"/>
        <v>0</v>
      </c>
      <c r="I16" s="57">
        <f t="shared" si="3"/>
        <v>0</v>
      </c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1"/>
      <c r="AO16" s="50"/>
    </row>
    <row r="17" spans="3:41" s="37" customFormat="1" ht="15" x14ac:dyDescent="0.2">
      <c r="C17" s="52"/>
      <c r="D17" s="64" t="s">
        <v>32</v>
      </c>
      <c r="E17" s="65"/>
      <c r="F17" s="57">
        <f t="shared" si="0"/>
        <v>0</v>
      </c>
      <c r="G17" s="57">
        <f t="shared" si="1"/>
        <v>0</v>
      </c>
      <c r="H17" s="57">
        <f t="shared" si="2"/>
        <v>0</v>
      </c>
      <c r="I17" s="57">
        <f t="shared" si="3"/>
        <v>0</v>
      </c>
      <c r="J17" s="57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1"/>
      <c r="AO17" s="50"/>
    </row>
    <row r="18" spans="3:41" s="37" customFormat="1" ht="15" x14ac:dyDescent="0.2">
      <c r="C18" s="52"/>
      <c r="D18" s="64" t="s">
        <v>33</v>
      </c>
      <c r="E18" s="65"/>
      <c r="F18" s="57">
        <f t="shared" si="0"/>
        <v>0</v>
      </c>
      <c r="G18" s="57">
        <f t="shared" si="1"/>
        <v>0</v>
      </c>
      <c r="H18" s="57">
        <f t="shared" si="2"/>
        <v>0</v>
      </c>
      <c r="I18" s="57">
        <f t="shared" si="3"/>
        <v>0</v>
      </c>
      <c r="J18" s="65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1"/>
      <c r="AO18" s="50"/>
    </row>
    <row r="19" spans="3:41" s="37" customFormat="1" ht="15" x14ac:dyDescent="0.2">
      <c r="C19" s="52"/>
      <c r="D19" s="64" t="s">
        <v>34</v>
      </c>
      <c r="E19" s="65"/>
      <c r="F19" s="57">
        <f t="shared" si="0"/>
        <v>0</v>
      </c>
      <c r="G19" s="57">
        <f t="shared" si="1"/>
        <v>0</v>
      </c>
      <c r="H19" s="57">
        <f t="shared" si="2"/>
        <v>0</v>
      </c>
      <c r="I19" s="57">
        <f t="shared" si="3"/>
        <v>0</v>
      </c>
      <c r="J19" s="65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1"/>
      <c r="AO19" s="50"/>
    </row>
    <row r="20" spans="3:41" s="37" customFormat="1" ht="15" x14ac:dyDescent="0.2">
      <c r="C20" s="52"/>
      <c r="D20" s="64" t="s">
        <v>35</v>
      </c>
      <c r="E20" s="65"/>
      <c r="F20" s="57">
        <f t="shared" si="0"/>
        <v>0</v>
      </c>
      <c r="G20" s="57">
        <f t="shared" si="1"/>
        <v>0</v>
      </c>
      <c r="H20" s="57">
        <f t="shared" si="2"/>
        <v>0</v>
      </c>
      <c r="I20" s="57">
        <f t="shared" si="3"/>
        <v>0</v>
      </c>
      <c r="J20" s="65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1"/>
      <c r="AO20" s="50"/>
    </row>
    <row r="21" spans="3:41" s="37" customFormat="1" ht="15" x14ac:dyDescent="0.2">
      <c r="C21" s="52"/>
      <c r="D21" s="64" t="s">
        <v>36</v>
      </c>
      <c r="E21" s="65"/>
      <c r="F21" s="57">
        <f t="shared" si="0"/>
        <v>0</v>
      </c>
      <c r="G21" s="57">
        <f t="shared" si="1"/>
        <v>0</v>
      </c>
      <c r="H21" s="57">
        <f t="shared" si="2"/>
        <v>0</v>
      </c>
      <c r="I21" s="57">
        <f t="shared" si="3"/>
        <v>0</v>
      </c>
      <c r="J21" s="65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1"/>
      <c r="AO21" s="50"/>
    </row>
    <row r="22" spans="3:41" s="37" customFormat="1" ht="15" x14ac:dyDescent="0.2">
      <c r="C22" s="52"/>
      <c r="D22" s="64" t="s">
        <v>37</v>
      </c>
      <c r="E22" s="65"/>
      <c r="F22" s="57">
        <f t="shared" si="0"/>
        <v>0</v>
      </c>
      <c r="G22" s="57">
        <f t="shared" si="1"/>
        <v>0</v>
      </c>
      <c r="H22" s="57">
        <f t="shared" si="2"/>
        <v>0</v>
      </c>
      <c r="I22" s="57">
        <f t="shared" si="3"/>
        <v>0</v>
      </c>
      <c r="J22" s="65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1"/>
      <c r="AO22" s="50"/>
    </row>
    <row r="23" spans="3:41" s="37" customFormat="1" ht="15" x14ac:dyDescent="0.2">
      <c r="C23" s="52"/>
      <c r="D23" s="64" t="s">
        <v>38</v>
      </c>
      <c r="E23" s="65"/>
      <c r="F23" s="57">
        <f t="shared" si="0"/>
        <v>0</v>
      </c>
      <c r="G23" s="57">
        <f t="shared" si="1"/>
        <v>0</v>
      </c>
      <c r="H23" s="57">
        <f t="shared" si="2"/>
        <v>0</v>
      </c>
      <c r="I23" s="57">
        <f t="shared" si="3"/>
        <v>0</v>
      </c>
      <c r="J23" s="65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1"/>
      <c r="AO23" s="50"/>
    </row>
    <row r="24" spans="3:41" s="37" customFormat="1" ht="15" x14ac:dyDescent="0.2">
      <c r="C24" s="52"/>
      <c r="D24" s="64" t="s">
        <v>39</v>
      </c>
      <c r="E24" s="65"/>
      <c r="F24" s="57">
        <f t="shared" si="0"/>
        <v>0</v>
      </c>
      <c r="G24" s="57">
        <f t="shared" si="1"/>
        <v>0</v>
      </c>
      <c r="H24" s="57">
        <f t="shared" si="2"/>
        <v>0</v>
      </c>
      <c r="I24" s="57">
        <f t="shared" si="3"/>
        <v>0</v>
      </c>
      <c r="J24" s="65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1"/>
      <c r="AO24" s="50"/>
    </row>
    <row r="25" spans="3:41" s="37" customFormat="1" ht="15" x14ac:dyDescent="0.2">
      <c r="C25" s="52"/>
      <c r="D25" s="64" t="s">
        <v>40</v>
      </c>
      <c r="E25" s="65"/>
      <c r="F25" s="57">
        <f t="shared" si="0"/>
        <v>0</v>
      </c>
      <c r="G25" s="57">
        <f t="shared" si="1"/>
        <v>0</v>
      </c>
      <c r="H25" s="57">
        <f t="shared" si="2"/>
        <v>0</v>
      </c>
      <c r="I25" s="57">
        <f t="shared" si="3"/>
        <v>0</v>
      </c>
      <c r="J25" s="65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1"/>
      <c r="AO25" s="50"/>
    </row>
    <row r="26" spans="3:41" s="37" customFormat="1" ht="15" x14ac:dyDescent="0.2">
      <c r="C26" s="52"/>
      <c r="D26" s="64" t="s">
        <v>41</v>
      </c>
      <c r="E26" s="65"/>
      <c r="F26" s="57">
        <f t="shared" si="0"/>
        <v>0</v>
      </c>
      <c r="G26" s="57">
        <f t="shared" si="1"/>
        <v>0</v>
      </c>
      <c r="H26" s="57">
        <f t="shared" si="2"/>
        <v>0</v>
      </c>
      <c r="I26" s="57">
        <f t="shared" si="3"/>
        <v>0</v>
      </c>
      <c r="J26" s="65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1"/>
      <c r="AO26" s="50"/>
    </row>
    <row r="27" spans="3:41" s="37" customFormat="1" ht="15" x14ac:dyDescent="0.2">
      <c r="C27" s="52"/>
      <c r="D27" s="64" t="s">
        <v>42</v>
      </c>
      <c r="E27" s="65"/>
      <c r="F27" s="57">
        <f t="shared" si="0"/>
        <v>0</v>
      </c>
      <c r="G27" s="57">
        <f t="shared" si="1"/>
        <v>0</v>
      </c>
      <c r="H27" s="57">
        <f t="shared" si="2"/>
        <v>0</v>
      </c>
      <c r="I27" s="57">
        <f t="shared" si="3"/>
        <v>0</v>
      </c>
      <c r="J27" s="65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1"/>
      <c r="AO27" s="50"/>
    </row>
    <row r="28" spans="3:41" s="37" customFormat="1" ht="15" x14ac:dyDescent="0.2">
      <c r="C28" s="52"/>
      <c r="D28" s="64" t="s">
        <v>43</v>
      </c>
      <c r="E28" s="66"/>
      <c r="F28" s="57">
        <f t="shared" si="0"/>
        <v>0</v>
      </c>
      <c r="G28" s="57">
        <f t="shared" si="1"/>
        <v>0</v>
      </c>
      <c r="H28" s="57">
        <f t="shared" si="2"/>
        <v>0</v>
      </c>
      <c r="I28" s="57">
        <f t="shared" si="3"/>
        <v>0</v>
      </c>
      <c r="J28" s="57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1"/>
      <c r="AO28" s="50"/>
    </row>
    <row r="29" spans="3:41" s="37" customFormat="1" ht="15" x14ac:dyDescent="0.2">
      <c r="C29" s="52"/>
      <c r="D29" s="66"/>
      <c r="E29" s="66"/>
      <c r="F29" s="57"/>
      <c r="G29" s="57"/>
      <c r="H29" s="57"/>
      <c r="I29" s="57"/>
      <c r="J29" s="57"/>
      <c r="K29" s="67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51"/>
      <c r="AO29" s="50"/>
    </row>
    <row r="30" spans="3:41" s="37" customFormat="1" ht="15" x14ac:dyDescent="0.2">
      <c r="C30" s="52"/>
      <c r="D30" s="68" t="s">
        <v>44</v>
      </c>
      <c r="E30" s="66"/>
      <c r="F30" s="57">
        <f>SUM(K30:Z30)</f>
        <v>0</v>
      </c>
      <c r="G30" s="57">
        <f>K30+L30+M30</f>
        <v>0</v>
      </c>
      <c r="H30" s="57">
        <f>N30+O30+P30</f>
        <v>0</v>
      </c>
      <c r="I30" s="57">
        <f>SUM(Q30:Z30)</f>
        <v>0</v>
      </c>
      <c r="J30" s="57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>
        <f t="shared" ref="AF30:AM30" si="5">3%*AF17</f>
        <v>0</v>
      </c>
      <c r="AG30" s="58">
        <f t="shared" si="5"/>
        <v>0</v>
      </c>
      <c r="AH30" s="58">
        <f t="shared" si="5"/>
        <v>0</v>
      </c>
      <c r="AI30" s="58">
        <f t="shared" si="5"/>
        <v>0</v>
      </c>
      <c r="AJ30" s="58">
        <f t="shared" si="5"/>
        <v>0</v>
      </c>
      <c r="AK30" s="58">
        <f t="shared" si="5"/>
        <v>0</v>
      </c>
      <c r="AL30" s="58">
        <f t="shared" si="5"/>
        <v>0</v>
      </c>
      <c r="AM30" s="58">
        <f t="shared" si="5"/>
        <v>0</v>
      </c>
      <c r="AN30" s="51"/>
      <c r="AO30" s="50"/>
    </row>
    <row r="31" spans="3:41" s="37" customFormat="1" ht="15" x14ac:dyDescent="0.2">
      <c r="C31" s="52"/>
      <c r="D31" s="66"/>
      <c r="E31" s="66"/>
      <c r="F31" s="57"/>
      <c r="G31" s="57"/>
      <c r="H31" s="57"/>
      <c r="I31" s="57"/>
      <c r="J31" s="57"/>
      <c r="K31" s="67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51"/>
      <c r="AO31" s="50"/>
    </row>
    <row r="32" spans="3:41" s="37" customFormat="1" ht="15" x14ac:dyDescent="0.2">
      <c r="C32" s="52"/>
      <c r="D32" s="68" t="s">
        <v>45</v>
      </c>
      <c r="E32" s="56"/>
      <c r="F32" s="57">
        <f>SUM(K32:Z32)</f>
        <v>0</v>
      </c>
      <c r="G32" s="57">
        <f>K32+L32+M32</f>
        <v>0</v>
      </c>
      <c r="H32" s="57">
        <f>N32+O32+P32</f>
        <v>0</v>
      </c>
      <c r="I32" s="57">
        <f>SUM(Q32:Z32)</f>
        <v>0</v>
      </c>
      <c r="J32" s="56"/>
      <c r="K32" s="87">
        <f t="shared" ref="K32:AM32" si="6">SUM(K33:K34)</f>
        <v>0</v>
      </c>
      <c r="L32" s="87">
        <f t="shared" si="6"/>
        <v>0</v>
      </c>
      <c r="M32" s="87">
        <f t="shared" si="6"/>
        <v>0</v>
      </c>
      <c r="N32" s="87">
        <f t="shared" si="6"/>
        <v>0</v>
      </c>
      <c r="O32" s="87">
        <f t="shared" si="6"/>
        <v>0</v>
      </c>
      <c r="P32" s="87">
        <f t="shared" si="6"/>
        <v>0</v>
      </c>
      <c r="Q32" s="87">
        <f t="shared" si="6"/>
        <v>0</v>
      </c>
      <c r="R32" s="87">
        <f t="shared" si="6"/>
        <v>0</v>
      </c>
      <c r="S32" s="87">
        <f t="shared" si="6"/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  <c r="AH32" s="87">
        <f t="shared" si="6"/>
        <v>0</v>
      </c>
      <c r="AI32" s="87">
        <f t="shared" si="6"/>
        <v>0</v>
      </c>
      <c r="AJ32" s="87">
        <f t="shared" si="6"/>
        <v>0</v>
      </c>
      <c r="AK32" s="87">
        <f t="shared" si="6"/>
        <v>0</v>
      </c>
      <c r="AL32" s="87">
        <f t="shared" si="6"/>
        <v>0</v>
      </c>
      <c r="AM32" s="87">
        <f t="shared" si="6"/>
        <v>0</v>
      </c>
      <c r="AN32" s="51"/>
      <c r="AO32" s="50"/>
    </row>
    <row r="33" spans="2:41" s="37" customFormat="1" ht="15" x14ac:dyDescent="0.2">
      <c r="C33" s="52"/>
      <c r="D33" s="56" t="s">
        <v>73</v>
      </c>
      <c r="E33" s="56"/>
      <c r="F33" s="57">
        <f>SUM(K33:Z33)</f>
        <v>0</v>
      </c>
      <c r="G33" s="57">
        <f>K33+L33+M33</f>
        <v>0</v>
      </c>
      <c r="H33" s="57">
        <f>N33+O33+P33</f>
        <v>0</v>
      </c>
      <c r="I33" s="57">
        <f>SUM(Q33:Z33)</f>
        <v>0</v>
      </c>
      <c r="J33" s="56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1"/>
      <c r="AO33" s="50"/>
    </row>
    <row r="34" spans="2:41" s="37" customFormat="1" ht="15" x14ac:dyDescent="0.2">
      <c r="C34" s="52"/>
      <c r="D34" s="56" t="s">
        <v>74</v>
      </c>
      <c r="E34" s="56"/>
      <c r="F34" s="57">
        <f>SUM(K34:Z34)</f>
        <v>0</v>
      </c>
      <c r="G34" s="57">
        <f>K34+L34+M34</f>
        <v>0</v>
      </c>
      <c r="H34" s="57">
        <f>N34+O34+P34</f>
        <v>0</v>
      </c>
      <c r="I34" s="57">
        <f>SUM(Q34:Z34)</f>
        <v>0</v>
      </c>
      <c r="J34" s="56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1"/>
      <c r="AO34" s="50"/>
    </row>
    <row r="35" spans="2:41" s="37" customFormat="1" ht="15" x14ac:dyDescent="0.2">
      <c r="C35" s="52"/>
      <c r="D35" s="66"/>
      <c r="E35" s="66"/>
      <c r="F35" s="57"/>
      <c r="G35" s="57"/>
      <c r="H35" s="57"/>
      <c r="I35" s="57"/>
      <c r="J35" s="66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51"/>
      <c r="AO35" s="50"/>
    </row>
    <row r="36" spans="2:41" s="37" customFormat="1" ht="15" x14ac:dyDescent="0.2">
      <c r="C36" s="52"/>
      <c r="D36" s="69" t="s">
        <v>46</v>
      </c>
      <c r="E36" s="70"/>
      <c r="F36" s="61">
        <f t="shared" ref="F36:F54" si="7">SUM(K36:Z36)</f>
        <v>0</v>
      </c>
      <c r="G36" s="61">
        <f t="shared" ref="G36:G54" si="8">K36+L36+M36</f>
        <v>0</v>
      </c>
      <c r="H36" s="61">
        <f t="shared" ref="H36:H54" si="9">N36+O36+P36</f>
        <v>0</v>
      </c>
      <c r="I36" s="61">
        <f t="shared" ref="I36:I54" si="10">SUM(Q36:Z36)</f>
        <v>0</v>
      </c>
      <c r="J36" s="6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51"/>
      <c r="AO36" s="50"/>
    </row>
    <row r="37" spans="2:41" s="37" customFormat="1" ht="15" x14ac:dyDescent="0.2">
      <c r="C37" s="52"/>
      <c r="D37" s="56" t="s">
        <v>47</v>
      </c>
      <c r="E37" s="34"/>
      <c r="F37" s="57">
        <f t="shared" si="7"/>
        <v>0</v>
      </c>
      <c r="G37" s="57">
        <f t="shared" si="8"/>
        <v>0</v>
      </c>
      <c r="H37" s="57">
        <f t="shared" si="9"/>
        <v>0</v>
      </c>
      <c r="I37" s="57">
        <f t="shared" si="10"/>
        <v>0</v>
      </c>
      <c r="J37" s="34"/>
      <c r="K37" s="84">
        <f t="shared" ref="K37:AM37" si="11">SUM(K38:K41)</f>
        <v>0</v>
      </c>
      <c r="L37" s="84">
        <f t="shared" si="11"/>
        <v>0</v>
      </c>
      <c r="M37" s="84">
        <f t="shared" si="11"/>
        <v>0</v>
      </c>
      <c r="N37" s="84">
        <f t="shared" si="11"/>
        <v>0</v>
      </c>
      <c r="O37" s="84">
        <f t="shared" si="11"/>
        <v>0</v>
      </c>
      <c r="P37" s="84">
        <f t="shared" si="11"/>
        <v>0</v>
      </c>
      <c r="Q37" s="84">
        <f t="shared" si="11"/>
        <v>0</v>
      </c>
      <c r="R37" s="84">
        <f t="shared" si="11"/>
        <v>0</v>
      </c>
      <c r="S37" s="84">
        <f t="shared" si="11"/>
        <v>0</v>
      </c>
      <c r="T37" s="84">
        <f t="shared" si="11"/>
        <v>0</v>
      </c>
      <c r="U37" s="84">
        <f t="shared" si="11"/>
        <v>0</v>
      </c>
      <c r="V37" s="84">
        <f t="shared" si="11"/>
        <v>0</v>
      </c>
      <c r="W37" s="84">
        <f t="shared" si="11"/>
        <v>0</v>
      </c>
      <c r="X37" s="84">
        <f t="shared" si="11"/>
        <v>0</v>
      </c>
      <c r="Y37" s="84">
        <f t="shared" si="11"/>
        <v>0</v>
      </c>
      <c r="Z37" s="84">
        <f t="shared" si="11"/>
        <v>0</v>
      </c>
      <c r="AA37" s="84">
        <f t="shared" si="11"/>
        <v>0</v>
      </c>
      <c r="AB37" s="84">
        <f t="shared" si="11"/>
        <v>0</v>
      </c>
      <c r="AC37" s="84">
        <f t="shared" si="11"/>
        <v>0</v>
      </c>
      <c r="AD37" s="84">
        <f t="shared" si="11"/>
        <v>0</v>
      </c>
      <c r="AE37" s="84">
        <f t="shared" si="11"/>
        <v>0</v>
      </c>
      <c r="AF37" s="84">
        <f t="shared" si="11"/>
        <v>0</v>
      </c>
      <c r="AG37" s="84">
        <f t="shared" si="11"/>
        <v>0</v>
      </c>
      <c r="AH37" s="84">
        <f t="shared" si="11"/>
        <v>0</v>
      </c>
      <c r="AI37" s="84">
        <f t="shared" si="11"/>
        <v>0</v>
      </c>
      <c r="AJ37" s="84">
        <f t="shared" si="11"/>
        <v>0</v>
      </c>
      <c r="AK37" s="84">
        <f t="shared" si="11"/>
        <v>0</v>
      </c>
      <c r="AL37" s="84">
        <f t="shared" si="11"/>
        <v>0</v>
      </c>
      <c r="AM37" s="84">
        <f t="shared" si="11"/>
        <v>0</v>
      </c>
      <c r="AN37" s="51"/>
      <c r="AO37" s="50"/>
    </row>
    <row r="38" spans="2:41" s="37" customFormat="1" ht="15" x14ac:dyDescent="0.2">
      <c r="C38" s="52"/>
      <c r="D38" s="72" t="s">
        <v>48</v>
      </c>
      <c r="E38" s="34"/>
      <c r="F38" s="57">
        <f t="shared" si="7"/>
        <v>0</v>
      </c>
      <c r="G38" s="57">
        <f t="shared" si="8"/>
        <v>0</v>
      </c>
      <c r="H38" s="57">
        <f t="shared" si="9"/>
        <v>0</v>
      </c>
      <c r="I38" s="57">
        <f t="shared" si="10"/>
        <v>0</v>
      </c>
      <c r="J38" s="34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1"/>
      <c r="AO38" s="50"/>
    </row>
    <row r="39" spans="2:41" s="37" customFormat="1" ht="15" x14ac:dyDescent="0.2">
      <c r="C39" s="52"/>
      <c r="D39" s="72" t="s">
        <v>49</v>
      </c>
      <c r="E39" s="34"/>
      <c r="F39" s="57">
        <f t="shared" si="7"/>
        <v>0</v>
      </c>
      <c r="G39" s="57">
        <f t="shared" si="8"/>
        <v>0</v>
      </c>
      <c r="H39" s="57">
        <f t="shared" si="9"/>
        <v>0</v>
      </c>
      <c r="I39" s="57">
        <f t="shared" si="10"/>
        <v>0</v>
      </c>
      <c r="J39" s="34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1"/>
      <c r="AO39" s="50"/>
    </row>
    <row r="40" spans="2:41" s="37" customFormat="1" ht="15" x14ac:dyDescent="0.2">
      <c r="C40" s="52"/>
      <c r="D40" s="72" t="s">
        <v>50</v>
      </c>
      <c r="E40" s="34"/>
      <c r="F40" s="57">
        <f t="shared" si="7"/>
        <v>0</v>
      </c>
      <c r="G40" s="57">
        <f t="shared" si="8"/>
        <v>0</v>
      </c>
      <c r="H40" s="57">
        <f t="shared" si="9"/>
        <v>0</v>
      </c>
      <c r="I40" s="57">
        <f t="shared" si="10"/>
        <v>0</v>
      </c>
      <c r="J40" s="34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1"/>
      <c r="AO40" s="50"/>
    </row>
    <row r="41" spans="2:41" s="37" customFormat="1" ht="15" x14ac:dyDescent="0.2">
      <c r="C41" s="52"/>
      <c r="D41" s="72" t="s">
        <v>51</v>
      </c>
      <c r="E41" s="34"/>
      <c r="F41" s="57">
        <f t="shared" si="7"/>
        <v>0</v>
      </c>
      <c r="G41" s="57">
        <f t="shared" si="8"/>
        <v>0</v>
      </c>
      <c r="H41" s="57">
        <f t="shared" si="9"/>
        <v>0</v>
      </c>
      <c r="I41" s="57">
        <f t="shared" si="10"/>
        <v>0</v>
      </c>
      <c r="J41" s="34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1"/>
      <c r="AO41" s="50"/>
    </row>
    <row r="42" spans="2:41" s="37" customFormat="1" ht="15" x14ac:dyDescent="0.2">
      <c r="C42" s="52"/>
      <c r="D42" s="56" t="s">
        <v>52</v>
      </c>
      <c r="E42" s="34"/>
      <c r="F42" s="57">
        <f t="shared" si="7"/>
        <v>0</v>
      </c>
      <c r="G42" s="57">
        <f t="shared" si="8"/>
        <v>0</v>
      </c>
      <c r="H42" s="57">
        <f t="shared" si="9"/>
        <v>0</v>
      </c>
      <c r="I42" s="57">
        <f t="shared" si="10"/>
        <v>0</v>
      </c>
      <c r="J42" s="34"/>
      <c r="K42" s="84">
        <f t="shared" ref="K42:AM42" si="12">SUM(K43:K52)</f>
        <v>0</v>
      </c>
      <c r="L42" s="84">
        <f t="shared" si="12"/>
        <v>0</v>
      </c>
      <c r="M42" s="84">
        <f t="shared" si="12"/>
        <v>0</v>
      </c>
      <c r="N42" s="84">
        <f t="shared" si="12"/>
        <v>0</v>
      </c>
      <c r="O42" s="84">
        <f t="shared" si="12"/>
        <v>0</v>
      </c>
      <c r="P42" s="84">
        <f t="shared" si="12"/>
        <v>0</v>
      </c>
      <c r="Q42" s="84">
        <f t="shared" si="12"/>
        <v>0</v>
      </c>
      <c r="R42" s="84">
        <f t="shared" si="12"/>
        <v>0</v>
      </c>
      <c r="S42" s="84">
        <f t="shared" si="12"/>
        <v>0</v>
      </c>
      <c r="T42" s="84">
        <f t="shared" si="12"/>
        <v>0</v>
      </c>
      <c r="U42" s="84">
        <f t="shared" si="12"/>
        <v>0</v>
      </c>
      <c r="V42" s="84">
        <f t="shared" si="12"/>
        <v>0</v>
      </c>
      <c r="W42" s="84">
        <f t="shared" si="12"/>
        <v>0</v>
      </c>
      <c r="X42" s="84">
        <f t="shared" si="12"/>
        <v>0</v>
      </c>
      <c r="Y42" s="84">
        <f t="shared" si="12"/>
        <v>0</v>
      </c>
      <c r="Z42" s="84">
        <f t="shared" si="12"/>
        <v>0</v>
      </c>
      <c r="AA42" s="84">
        <f t="shared" si="12"/>
        <v>0</v>
      </c>
      <c r="AB42" s="84">
        <f t="shared" si="12"/>
        <v>0</v>
      </c>
      <c r="AC42" s="84">
        <f t="shared" si="12"/>
        <v>0</v>
      </c>
      <c r="AD42" s="84">
        <f t="shared" si="12"/>
        <v>0</v>
      </c>
      <c r="AE42" s="84">
        <f t="shared" si="12"/>
        <v>0</v>
      </c>
      <c r="AF42" s="84">
        <f t="shared" si="12"/>
        <v>0</v>
      </c>
      <c r="AG42" s="84">
        <f t="shared" si="12"/>
        <v>0</v>
      </c>
      <c r="AH42" s="84">
        <f t="shared" si="12"/>
        <v>0</v>
      </c>
      <c r="AI42" s="84">
        <f t="shared" si="12"/>
        <v>0</v>
      </c>
      <c r="AJ42" s="84">
        <f t="shared" si="12"/>
        <v>0</v>
      </c>
      <c r="AK42" s="84">
        <f t="shared" si="12"/>
        <v>0</v>
      </c>
      <c r="AL42" s="84">
        <f t="shared" si="12"/>
        <v>0</v>
      </c>
      <c r="AM42" s="84">
        <f t="shared" si="12"/>
        <v>0</v>
      </c>
      <c r="AN42" s="51"/>
      <c r="AO42" s="50"/>
    </row>
    <row r="43" spans="2:41" s="37" customFormat="1" ht="15" x14ac:dyDescent="0.2">
      <c r="C43" s="52"/>
      <c r="D43" s="72" t="s">
        <v>53</v>
      </c>
      <c r="E43" s="34"/>
      <c r="F43" s="57">
        <f t="shared" si="7"/>
        <v>0</v>
      </c>
      <c r="G43" s="57">
        <f t="shared" si="8"/>
        <v>0</v>
      </c>
      <c r="H43" s="57">
        <f t="shared" si="9"/>
        <v>0</v>
      </c>
      <c r="I43" s="57">
        <f t="shared" si="10"/>
        <v>0</v>
      </c>
      <c r="J43" s="34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1"/>
      <c r="AO43" s="50"/>
    </row>
    <row r="44" spans="2:41" s="37" customFormat="1" ht="15" x14ac:dyDescent="0.2">
      <c r="C44" s="52"/>
      <c r="D44" s="72" t="s">
        <v>54</v>
      </c>
      <c r="E44" s="34"/>
      <c r="F44" s="57">
        <f t="shared" si="7"/>
        <v>0</v>
      </c>
      <c r="G44" s="57">
        <f t="shared" si="8"/>
        <v>0</v>
      </c>
      <c r="H44" s="57">
        <f t="shared" si="9"/>
        <v>0</v>
      </c>
      <c r="I44" s="57">
        <f t="shared" si="10"/>
        <v>0</v>
      </c>
      <c r="J44" s="34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1"/>
      <c r="AO44" s="50"/>
    </row>
    <row r="45" spans="2:41" s="37" customFormat="1" ht="15" x14ac:dyDescent="0.2">
      <c r="B45" s="59"/>
      <c r="C45" s="52"/>
      <c r="D45" s="72" t="s">
        <v>55</v>
      </c>
      <c r="E45" s="66"/>
      <c r="F45" s="57">
        <f t="shared" si="7"/>
        <v>0</v>
      </c>
      <c r="G45" s="57">
        <f t="shared" si="8"/>
        <v>0</v>
      </c>
      <c r="H45" s="57">
        <f t="shared" si="9"/>
        <v>0</v>
      </c>
      <c r="I45" s="57">
        <f t="shared" si="10"/>
        <v>0</v>
      </c>
      <c r="J45" s="57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1"/>
      <c r="AO45" s="50"/>
    </row>
    <row r="46" spans="2:41" s="37" customFormat="1" ht="15" x14ac:dyDescent="0.2">
      <c r="B46" s="59"/>
      <c r="C46" s="52"/>
      <c r="D46" s="72" t="s">
        <v>56</v>
      </c>
      <c r="E46" s="66"/>
      <c r="F46" s="57">
        <f t="shared" si="7"/>
        <v>0</v>
      </c>
      <c r="G46" s="57">
        <f t="shared" si="8"/>
        <v>0</v>
      </c>
      <c r="H46" s="57">
        <f t="shared" si="9"/>
        <v>0</v>
      </c>
      <c r="I46" s="57">
        <f t="shared" si="10"/>
        <v>0</v>
      </c>
      <c r="J46" s="57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1"/>
      <c r="AO46" s="50"/>
    </row>
    <row r="47" spans="2:41" s="37" customFormat="1" ht="15" x14ac:dyDescent="0.2">
      <c r="B47" s="59"/>
      <c r="C47" s="52"/>
      <c r="D47" s="72" t="s">
        <v>57</v>
      </c>
      <c r="E47" s="66"/>
      <c r="F47" s="57">
        <f t="shared" si="7"/>
        <v>0</v>
      </c>
      <c r="G47" s="57">
        <f t="shared" si="8"/>
        <v>0</v>
      </c>
      <c r="H47" s="57">
        <f t="shared" si="9"/>
        <v>0</v>
      </c>
      <c r="I47" s="57">
        <f t="shared" si="10"/>
        <v>0</v>
      </c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1"/>
      <c r="AO47" s="50"/>
    </row>
    <row r="48" spans="2:41" s="37" customFormat="1" ht="15" x14ac:dyDescent="0.2">
      <c r="C48" s="52"/>
      <c r="D48" s="72" t="s">
        <v>58</v>
      </c>
      <c r="E48" s="34"/>
      <c r="F48" s="57">
        <f t="shared" si="7"/>
        <v>0</v>
      </c>
      <c r="G48" s="57">
        <f t="shared" si="8"/>
        <v>0</v>
      </c>
      <c r="H48" s="57">
        <f t="shared" si="9"/>
        <v>0</v>
      </c>
      <c r="I48" s="57">
        <f t="shared" si="10"/>
        <v>0</v>
      </c>
      <c r="J48" s="34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1"/>
      <c r="AO48" s="50"/>
    </row>
    <row r="49" spans="3:41" s="37" customFormat="1" ht="15" x14ac:dyDescent="0.2">
      <c r="C49" s="52"/>
      <c r="D49" s="72" t="s">
        <v>59</v>
      </c>
      <c r="E49" s="34"/>
      <c r="F49" s="57">
        <f t="shared" si="7"/>
        <v>0</v>
      </c>
      <c r="G49" s="57">
        <f t="shared" si="8"/>
        <v>0</v>
      </c>
      <c r="H49" s="57">
        <f t="shared" si="9"/>
        <v>0</v>
      </c>
      <c r="I49" s="57">
        <f t="shared" si="10"/>
        <v>0</v>
      </c>
      <c r="J49" s="34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1"/>
      <c r="AO49" s="50"/>
    </row>
    <row r="50" spans="3:41" s="37" customFormat="1" ht="60" x14ac:dyDescent="0.2">
      <c r="C50" s="52"/>
      <c r="D50" s="73" t="s">
        <v>60</v>
      </c>
      <c r="E50" s="34"/>
      <c r="F50" s="57">
        <f t="shared" si="7"/>
        <v>0</v>
      </c>
      <c r="G50" s="57">
        <f t="shared" si="8"/>
        <v>0</v>
      </c>
      <c r="H50" s="57">
        <f t="shared" si="9"/>
        <v>0</v>
      </c>
      <c r="I50" s="57">
        <f t="shared" si="10"/>
        <v>0</v>
      </c>
      <c r="J50" s="34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1"/>
      <c r="AO50" s="50"/>
    </row>
    <row r="51" spans="3:41" s="37" customFormat="1" ht="30" x14ac:dyDescent="0.2">
      <c r="C51" s="52"/>
      <c r="D51" s="73" t="s">
        <v>61</v>
      </c>
      <c r="E51" s="34"/>
      <c r="F51" s="57">
        <f t="shared" si="7"/>
        <v>0</v>
      </c>
      <c r="G51" s="57">
        <f t="shared" si="8"/>
        <v>0</v>
      </c>
      <c r="H51" s="57">
        <f t="shared" si="9"/>
        <v>0</v>
      </c>
      <c r="I51" s="57">
        <f t="shared" si="10"/>
        <v>0</v>
      </c>
      <c r="J51" s="34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1"/>
      <c r="AO51" s="50"/>
    </row>
    <row r="52" spans="3:41" s="37" customFormat="1" ht="15" x14ac:dyDescent="0.2">
      <c r="C52" s="52"/>
      <c r="D52" s="73" t="s">
        <v>62</v>
      </c>
      <c r="E52" s="34"/>
      <c r="F52" s="57">
        <f t="shared" si="7"/>
        <v>0</v>
      </c>
      <c r="G52" s="57">
        <f t="shared" si="8"/>
        <v>0</v>
      </c>
      <c r="H52" s="57">
        <f t="shared" si="9"/>
        <v>0</v>
      </c>
      <c r="I52" s="57">
        <f t="shared" si="10"/>
        <v>0</v>
      </c>
      <c r="J52" s="34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1"/>
      <c r="AO52" s="50"/>
    </row>
    <row r="53" spans="3:41" s="37" customFormat="1" ht="15" x14ac:dyDescent="0.2">
      <c r="C53" s="52"/>
      <c r="D53" s="56" t="s">
        <v>63</v>
      </c>
      <c r="E53" s="34"/>
      <c r="F53" s="57">
        <f t="shared" si="7"/>
        <v>0</v>
      </c>
      <c r="G53" s="57">
        <f t="shared" si="8"/>
        <v>0</v>
      </c>
      <c r="H53" s="57">
        <f t="shared" si="9"/>
        <v>0</v>
      </c>
      <c r="I53" s="57">
        <f t="shared" si="10"/>
        <v>0</v>
      </c>
      <c r="J53" s="34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1"/>
      <c r="AO53" s="50"/>
    </row>
    <row r="54" spans="3:41" s="37" customFormat="1" ht="15" x14ac:dyDescent="0.2">
      <c r="C54" s="52"/>
      <c r="D54" s="73" t="s">
        <v>64</v>
      </c>
      <c r="E54" s="34"/>
      <c r="F54" s="57">
        <f t="shared" si="7"/>
        <v>0</v>
      </c>
      <c r="G54" s="57">
        <f t="shared" si="8"/>
        <v>0</v>
      </c>
      <c r="H54" s="57">
        <f t="shared" si="9"/>
        <v>0</v>
      </c>
      <c r="I54" s="57">
        <f t="shared" si="10"/>
        <v>0</v>
      </c>
      <c r="J54" s="34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1"/>
      <c r="AO54" s="50"/>
    </row>
    <row r="55" spans="3:41" s="37" customFormat="1" ht="15" x14ac:dyDescent="0.2">
      <c r="C55" s="52"/>
      <c r="D55" s="75"/>
      <c r="E55" s="66"/>
      <c r="F55" s="57"/>
      <c r="G55" s="57"/>
      <c r="H55" s="57"/>
      <c r="I55" s="57"/>
      <c r="J55" s="5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51"/>
      <c r="AO55" s="50"/>
    </row>
    <row r="56" spans="3:41" s="37" customFormat="1" ht="30" x14ac:dyDescent="0.2">
      <c r="C56" s="52"/>
      <c r="D56" s="75" t="s">
        <v>65</v>
      </c>
      <c r="E56" s="34"/>
      <c r="F56" s="57"/>
      <c r="G56" s="57"/>
      <c r="H56" s="57"/>
      <c r="I56" s="57"/>
      <c r="J56" s="34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51"/>
      <c r="AO56" s="50"/>
    </row>
    <row r="57" spans="3:41" s="37" customFormat="1" ht="15" x14ac:dyDescent="0.2">
      <c r="C57" s="52"/>
      <c r="D57" s="68"/>
      <c r="E57" s="34"/>
      <c r="F57" s="57"/>
      <c r="G57" s="57"/>
      <c r="H57" s="57"/>
      <c r="I57" s="57"/>
      <c r="J57" s="3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51"/>
      <c r="AO57" s="50"/>
    </row>
    <row r="58" spans="3:41" s="37" customFormat="1" ht="15" x14ac:dyDescent="0.2">
      <c r="C58" s="52"/>
      <c r="D58" s="69" t="s">
        <v>66</v>
      </c>
      <c r="E58" s="70"/>
      <c r="F58" s="78"/>
      <c r="G58" s="78"/>
      <c r="H58" s="78"/>
      <c r="I58" s="78"/>
      <c r="J58" s="78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51"/>
      <c r="AO58" s="50"/>
    </row>
    <row r="59" spans="3:41" s="37" customFormat="1" ht="15" x14ac:dyDescent="0.2">
      <c r="C59" s="52"/>
      <c r="D59" s="288" t="s">
        <v>75</v>
      </c>
      <c r="E59" s="56"/>
      <c r="F59" s="57"/>
      <c r="G59" s="57"/>
      <c r="H59" s="57"/>
      <c r="I59" s="57"/>
      <c r="J59" s="57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51"/>
      <c r="AO59" s="50"/>
    </row>
    <row r="60" spans="3:41" s="37" customFormat="1" ht="15" x14ac:dyDescent="0.2">
      <c r="C60" s="52"/>
      <c r="D60" s="289" t="s">
        <v>67</v>
      </c>
      <c r="E60" s="56"/>
      <c r="F60" s="57"/>
      <c r="G60" s="57"/>
      <c r="H60" s="57"/>
      <c r="I60" s="57"/>
      <c r="J60" s="57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51"/>
      <c r="AO60" s="50"/>
    </row>
    <row r="61" spans="3:41" s="37" customFormat="1" ht="60" x14ac:dyDescent="0.2">
      <c r="C61" s="52"/>
      <c r="D61" s="290" t="s">
        <v>76</v>
      </c>
      <c r="E61" s="56"/>
      <c r="F61" s="57"/>
      <c r="G61" s="57"/>
      <c r="H61" s="57"/>
      <c r="I61" s="57"/>
      <c r="J61" s="57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51"/>
      <c r="AO61" s="50"/>
    </row>
    <row r="62" spans="3:41" s="37" customFormat="1" ht="15" x14ac:dyDescent="0.2">
      <c r="C62" s="52"/>
      <c r="D62" s="288" t="s">
        <v>68</v>
      </c>
      <c r="E62" s="56"/>
      <c r="F62" s="57"/>
      <c r="G62" s="57"/>
      <c r="H62" s="57"/>
      <c r="I62" s="57"/>
      <c r="J62" s="57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51"/>
      <c r="AO62" s="50"/>
    </row>
    <row r="63" spans="3:41" s="37" customFormat="1" ht="15" x14ac:dyDescent="0.2">
      <c r="C63" s="52"/>
      <c r="D63" s="288" t="s">
        <v>69</v>
      </c>
      <c r="E63" s="56"/>
      <c r="F63" s="57"/>
      <c r="G63" s="57"/>
      <c r="H63" s="57"/>
      <c r="I63" s="57"/>
      <c r="J63" s="57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51"/>
      <c r="AO63" s="50"/>
    </row>
    <row r="64" spans="3:41" s="37" customFormat="1" ht="30" x14ac:dyDescent="0.2">
      <c r="C64" s="52"/>
      <c r="D64" s="290" t="s">
        <v>70</v>
      </c>
      <c r="E64" s="56"/>
      <c r="F64" s="57"/>
      <c r="G64" s="57"/>
      <c r="H64" s="57"/>
      <c r="I64" s="57"/>
      <c r="J64" s="57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51"/>
      <c r="AO64" s="50"/>
    </row>
    <row r="65" spans="3:41" s="37" customFormat="1" ht="15" x14ac:dyDescent="0.2">
      <c r="C65" s="52"/>
      <c r="D65" s="288" t="s">
        <v>71</v>
      </c>
      <c r="E65" s="56"/>
      <c r="F65" s="57"/>
      <c r="G65" s="57"/>
      <c r="H65" s="57"/>
      <c r="I65" s="57"/>
      <c r="J65" s="57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51"/>
      <c r="AO65" s="50"/>
    </row>
    <row r="66" spans="3:41" s="37" customFormat="1" ht="15" x14ac:dyDescent="0.2">
      <c r="C66" s="52"/>
      <c r="D66" s="291" t="s">
        <v>72</v>
      </c>
      <c r="E66" s="56"/>
      <c r="F66" s="57"/>
      <c r="G66" s="57"/>
      <c r="H66" s="57"/>
      <c r="I66" s="57"/>
      <c r="J66" s="57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51"/>
      <c r="AO66" s="50"/>
    </row>
    <row r="67" spans="3:41" s="37" customFormat="1" ht="15" x14ac:dyDescent="0.2">
      <c r="C67" s="52"/>
      <c r="D67" s="288" t="s">
        <v>72</v>
      </c>
      <c r="E67" s="56"/>
      <c r="F67" s="57"/>
      <c r="G67" s="57"/>
      <c r="H67" s="57"/>
      <c r="I67" s="57"/>
      <c r="J67" s="57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51"/>
      <c r="AO67" s="50"/>
    </row>
    <row r="68" spans="3:41" s="37" customFormat="1" ht="15" x14ac:dyDescent="0.2">
      <c r="C68" s="52"/>
      <c r="D68" s="288" t="s">
        <v>72</v>
      </c>
      <c r="E68" s="56"/>
      <c r="F68" s="57"/>
      <c r="G68" s="57"/>
      <c r="H68" s="57"/>
      <c r="I68" s="57"/>
      <c r="J68" s="57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51"/>
      <c r="AO68" s="50"/>
    </row>
    <row r="69" spans="3:41" s="37" customFormat="1" thickBot="1" x14ac:dyDescent="0.25">
      <c r="C69" s="88"/>
      <c r="D69" s="89"/>
      <c r="E69" s="89"/>
      <c r="F69" s="89"/>
      <c r="G69" s="89"/>
      <c r="H69" s="89"/>
      <c r="I69" s="89"/>
      <c r="J69" s="89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51"/>
      <c r="AO69" s="50"/>
    </row>
    <row r="70" spans="3:41" ht="16.5" thickBot="1" x14ac:dyDescent="0.3">
      <c r="C70" s="92"/>
      <c r="D70" s="96"/>
      <c r="E70" s="96"/>
      <c r="F70" s="96"/>
      <c r="G70" s="96"/>
      <c r="H70" s="96"/>
      <c r="I70" s="96"/>
      <c r="J70" s="96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51"/>
      <c r="AO70" s="50"/>
    </row>
    <row r="71" spans="3:41" s="37" customFormat="1" ht="15" x14ac:dyDescent="0.2">
      <c r="C71" s="91"/>
      <c r="D71" s="96"/>
      <c r="E71" s="96"/>
      <c r="F71" s="96"/>
      <c r="G71" s="96"/>
      <c r="H71" s="96"/>
      <c r="I71" s="96"/>
      <c r="J71" s="96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51"/>
      <c r="AO71" s="50"/>
    </row>
    <row r="72" spans="3:41" s="37" customFormat="1" ht="15" x14ac:dyDescent="0.2">
      <c r="C72" s="92"/>
      <c r="D72" s="93" t="s">
        <v>77</v>
      </c>
      <c r="E72" s="94"/>
      <c r="F72" s="94"/>
      <c r="G72" s="94"/>
      <c r="H72" s="94"/>
      <c r="I72" s="94"/>
      <c r="J72" s="94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51"/>
      <c r="AO72" s="50"/>
    </row>
    <row r="73" spans="3:41" s="37" customFormat="1" ht="14.25" customHeight="1" x14ac:dyDescent="0.2">
      <c r="C73" s="92"/>
      <c r="D73" s="98" t="s">
        <v>78</v>
      </c>
      <c r="E73" s="34"/>
      <c r="F73" s="57">
        <f>SUM(K73:Z73)</f>
        <v>0</v>
      </c>
      <c r="G73" s="57">
        <f>K73+L73+M73</f>
        <v>0</v>
      </c>
      <c r="H73" s="57">
        <f>N73+O73+P73</f>
        <v>0</v>
      </c>
      <c r="I73" s="57">
        <f>SUM(Q73:Z73)</f>
        <v>0</v>
      </c>
      <c r="J73" s="34"/>
      <c r="K73" s="99">
        <v>0</v>
      </c>
      <c r="L73" s="99">
        <v>0</v>
      </c>
      <c r="M73" s="99">
        <v>0</v>
      </c>
      <c r="N73" s="60">
        <f t="shared" ref="N73:O75" si="13">AVERAGE(K73:M73)*1.05</f>
        <v>0</v>
      </c>
      <c r="O73" s="60">
        <f t="shared" si="13"/>
        <v>0</v>
      </c>
      <c r="P73" s="60">
        <f t="shared" ref="P73:W75" si="14">AVERAGE(M73:O73)*1.05</f>
        <v>0</v>
      </c>
      <c r="Q73" s="60">
        <f t="shared" si="14"/>
        <v>0</v>
      </c>
      <c r="R73" s="60">
        <f t="shared" si="14"/>
        <v>0</v>
      </c>
      <c r="S73" s="60">
        <f t="shared" si="14"/>
        <v>0</v>
      </c>
      <c r="T73" s="60">
        <f t="shared" si="14"/>
        <v>0</v>
      </c>
      <c r="U73" s="60">
        <f t="shared" si="14"/>
        <v>0</v>
      </c>
      <c r="V73" s="60">
        <f t="shared" si="14"/>
        <v>0</v>
      </c>
      <c r="W73" s="60">
        <f t="shared" si="14"/>
        <v>0</v>
      </c>
      <c r="X73" s="60">
        <f t="shared" ref="X73:AE75" si="15">AVERAGE(U73:W73)*1.05</f>
        <v>0</v>
      </c>
      <c r="Y73" s="60">
        <f t="shared" si="15"/>
        <v>0</v>
      </c>
      <c r="Z73" s="60">
        <f t="shared" si="15"/>
        <v>0</v>
      </c>
      <c r="AA73" s="60">
        <f t="shared" si="15"/>
        <v>0</v>
      </c>
      <c r="AB73" s="60">
        <f t="shared" si="15"/>
        <v>0</v>
      </c>
      <c r="AC73" s="60">
        <f t="shared" si="15"/>
        <v>0</v>
      </c>
      <c r="AD73" s="60">
        <f t="shared" si="15"/>
        <v>0</v>
      </c>
      <c r="AE73" s="60">
        <f t="shared" si="15"/>
        <v>0</v>
      </c>
      <c r="AF73" s="60"/>
      <c r="AG73" s="60"/>
      <c r="AH73" s="60"/>
      <c r="AI73" s="60"/>
      <c r="AJ73" s="60"/>
      <c r="AK73" s="60"/>
      <c r="AL73" s="60"/>
      <c r="AM73" s="60"/>
      <c r="AN73" s="51"/>
      <c r="AO73" s="50"/>
    </row>
    <row r="74" spans="3:41" s="37" customFormat="1" ht="15" x14ac:dyDescent="0.2">
      <c r="C74" s="92"/>
      <c r="D74" s="98" t="s">
        <v>79</v>
      </c>
      <c r="E74" s="34"/>
      <c r="F74" s="57">
        <f>SUM(K74:Z74)</f>
        <v>0</v>
      </c>
      <c r="G74" s="57">
        <f>K74+L74+M74</f>
        <v>0</v>
      </c>
      <c r="H74" s="57">
        <f>N74+O74+P74</f>
        <v>0</v>
      </c>
      <c r="I74" s="57">
        <f>SUM(Q74:Z74)</f>
        <v>0</v>
      </c>
      <c r="J74" s="34"/>
      <c r="K74" s="99">
        <v>0</v>
      </c>
      <c r="L74" s="99">
        <v>0</v>
      </c>
      <c r="M74" s="99">
        <v>0</v>
      </c>
      <c r="N74" s="60">
        <f t="shared" si="13"/>
        <v>0</v>
      </c>
      <c r="O74" s="60">
        <f t="shared" si="13"/>
        <v>0</v>
      </c>
      <c r="P74" s="60">
        <f t="shared" si="14"/>
        <v>0</v>
      </c>
      <c r="Q74" s="60">
        <f t="shared" si="14"/>
        <v>0</v>
      </c>
      <c r="R74" s="60">
        <f t="shared" si="14"/>
        <v>0</v>
      </c>
      <c r="S74" s="60">
        <f t="shared" si="14"/>
        <v>0</v>
      </c>
      <c r="T74" s="60">
        <f t="shared" si="14"/>
        <v>0</v>
      </c>
      <c r="U74" s="60">
        <f t="shared" si="14"/>
        <v>0</v>
      </c>
      <c r="V74" s="60">
        <f t="shared" si="14"/>
        <v>0</v>
      </c>
      <c r="W74" s="60">
        <f t="shared" si="14"/>
        <v>0</v>
      </c>
      <c r="X74" s="60">
        <f t="shared" si="15"/>
        <v>0</v>
      </c>
      <c r="Y74" s="60">
        <f t="shared" si="15"/>
        <v>0</v>
      </c>
      <c r="Z74" s="60">
        <f t="shared" si="15"/>
        <v>0</v>
      </c>
      <c r="AA74" s="60">
        <f t="shared" si="15"/>
        <v>0</v>
      </c>
      <c r="AB74" s="60">
        <f t="shared" si="15"/>
        <v>0</v>
      </c>
      <c r="AC74" s="60">
        <f t="shared" si="15"/>
        <v>0</v>
      </c>
      <c r="AD74" s="60">
        <f t="shared" si="15"/>
        <v>0</v>
      </c>
      <c r="AE74" s="60">
        <f t="shared" si="15"/>
        <v>0</v>
      </c>
      <c r="AF74" s="60"/>
      <c r="AG74" s="60"/>
      <c r="AH74" s="60"/>
      <c r="AI74" s="60"/>
      <c r="AJ74" s="60"/>
      <c r="AK74" s="60"/>
      <c r="AL74" s="60"/>
      <c r="AM74" s="60"/>
      <c r="AN74" s="51"/>
      <c r="AO74" s="50"/>
    </row>
    <row r="75" spans="3:41" s="37" customFormat="1" ht="15" x14ac:dyDescent="0.2">
      <c r="C75" s="92"/>
      <c r="D75" s="98" t="s">
        <v>80</v>
      </c>
      <c r="E75" s="34"/>
      <c r="F75" s="57">
        <f>SUM(K75:Z75)</f>
        <v>0</v>
      </c>
      <c r="G75" s="57">
        <f>K75+L75+M75</f>
        <v>0</v>
      </c>
      <c r="H75" s="57">
        <f>N75+O75+P75</f>
        <v>0</v>
      </c>
      <c r="I75" s="57">
        <f>SUM(Q75:Z75)</f>
        <v>0</v>
      </c>
      <c r="J75" s="34"/>
      <c r="K75" s="99">
        <v>0</v>
      </c>
      <c r="L75" s="99">
        <v>0</v>
      </c>
      <c r="M75" s="99">
        <v>0</v>
      </c>
      <c r="N75" s="60">
        <f t="shared" si="13"/>
        <v>0</v>
      </c>
      <c r="O75" s="60">
        <f t="shared" si="13"/>
        <v>0</v>
      </c>
      <c r="P75" s="60">
        <f t="shared" si="14"/>
        <v>0</v>
      </c>
      <c r="Q75" s="60">
        <f t="shared" si="14"/>
        <v>0</v>
      </c>
      <c r="R75" s="60">
        <f t="shared" si="14"/>
        <v>0</v>
      </c>
      <c r="S75" s="60">
        <f t="shared" si="14"/>
        <v>0</v>
      </c>
      <c r="T75" s="60">
        <f t="shared" si="14"/>
        <v>0</v>
      </c>
      <c r="U75" s="60">
        <f t="shared" si="14"/>
        <v>0</v>
      </c>
      <c r="V75" s="60">
        <f t="shared" si="14"/>
        <v>0</v>
      </c>
      <c r="W75" s="60">
        <f t="shared" si="14"/>
        <v>0</v>
      </c>
      <c r="X75" s="60">
        <f t="shared" si="15"/>
        <v>0</v>
      </c>
      <c r="Y75" s="60">
        <f t="shared" si="15"/>
        <v>0</v>
      </c>
      <c r="Z75" s="60">
        <f t="shared" si="15"/>
        <v>0</v>
      </c>
      <c r="AA75" s="60">
        <f t="shared" si="15"/>
        <v>0</v>
      </c>
      <c r="AB75" s="60">
        <f t="shared" si="15"/>
        <v>0</v>
      </c>
      <c r="AC75" s="60">
        <f t="shared" si="15"/>
        <v>0</v>
      </c>
      <c r="AD75" s="60">
        <f t="shared" si="15"/>
        <v>0</v>
      </c>
      <c r="AE75" s="60">
        <f t="shared" si="15"/>
        <v>0</v>
      </c>
      <c r="AF75" s="60"/>
      <c r="AG75" s="60"/>
      <c r="AH75" s="60"/>
      <c r="AI75" s="60"/>
      <c r="AJ75" s="60"/>
      <c r="AK75" s="60"/>
      <c r="AL75" s="60"/>
      <c r="AM75" s="60"/>
      <c r="AN75" s="51"/>
      <c r="AO75" s="50"/>
    </row>
    <row r="76" spans="3:41" s="37" customFormat="1" ht="15" x14ac:dyDescent="0.2">
      <c r="C76" s="92"/>
      <c r="D76" s="100"/>
      <c r="E76" s="34"/>
      <c r="F76" s="57"/>
      <c r="G76" s="57"/>
      <c r="H76" s="57"/>
      <c r="I76" s="57"/>
      <c r="J76" s="34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51"/>
      <c r="AO76" s="50"/>
    </row>
    <row r="77" spans="3:41" s="37" customFormat="1" ht="15" x14ac:dyDescent="0.2">
      <c r="C77" s="92"/>
      <c r="D77" s="98" t="s">
        <v>81</v>
      </c>
      <c r="E77" s="34"/>
      <c r="F77" s="57">
        <f>SUM(K77:Z77)</f>
        <v>0</v>
      </c>
      <c r="G77" s="57">
        <f>K77+L77+M77</f>
        <v>0</v>
      </c>
      <c r="H77" s="57">
        <f>N77+O77+P77</f>
        <v>0</v>
      </c>
      <c r="I77" s="57">
        <f>SUM(Q77:Z77)</f>
        <v>0</v>
      </c>
      <c r="J77" s="34"/>
      <c r="K77" s="101">
        <f t="shared" ref="K77:AE77" si="16">K73+K74-K75</f>
        <v>0</v>
      </c>
      <c r="L77" s="101">
        <f t="shared" si="16"/>
        <v>0</v>
      </c>
      <c r="M77" s="101">
        <f t="shared" si="16"/>
        <v>0</v>
      </c>
      <c r="N77" s="101">
        <f t="shared" si="16"/>
        <v>0</v>
      </c>
      <c r="O77" s="101">
        <f t="shared" si="16"/>
        <v>0</v>
      </c>
      <c r="P77" s="101">
        <f t="shared" si="16"/>
        <v>0</v>
      </c>
      <c r="Q77" s="101">
        <f t="shared" si="16"/>
        <v>0</v>
      </c>
      <c r="R77" s="101">
        <f t="shared" si="16"/>
        <v>0</v>
      </c>
      <c r="S77" s="101">
        <f t="shared" si="16"/>
        <v>0</v>
      </c>
      <c r="T77" s="101">
        <f t="shared" si="16"/>
        <v>0</v>
      </c>
      <c r="U77" s="101">
        <f t="shared" si="16"/>
        <v>0</v>
      </c>
      <c r="V77" s="101">
        <f t="shared" si="16"/>
        <v>0</v>
      </c>
      <c r="W77" s="101">
        <f t="shared" si="16"/>
        <v>0</v>
      </c>
      <c r="X77" s="101">
        <f t="shared" si="16"/>
        <v>0</v>
      </c>
      <c r="Y77" s="101">
        <f t="shared" si="16"/>
        <v>0</v>
      </c>
      <c r="Z77" s="101">
        <f t="shared" si="16"/>
        <v>0</v>
      </c>
      <c r="AA77" s="101">
        <f t="shared" si="16"/>
        <v>0</v>
      </c>
      <c r="AB77" s="101">
        <f t="shared" si="16"/>
        <v>0</v>
      </c>
      <c r="AC77" s="101">
        <f t="shared" si="16"/>
        <v>0</v>
      </c>
      <c r="AD77" s="101">
        <f t="shared" si="16"/>
        <v>0</v>
      </c>
      <c r="AE77" s="101">
        <f t="shared" si="16"/>
        <v>0</v>
      </c>
      <c r="AF77" s="101"/>
      <c r="AG77" s="101"/>
      <c r="AH77" s="101"/>
      <c r="AI77" s="101"/>
      <c r="AJ77" s="101"/>
      <c r="AK77" s="101"/>
      <c r="AL77" s="101"/>
      <c r="AM77" s="101"/>
      <c r="AN77" s="51"/>
      <c r="AO77" s="50"/>
    </row>
    <row r="78" spans="3:41" s="37" customFormat="1" ht="15" x14ac:dyDescent="0.2">
      <c r="C78" s="92"/>
      <c r="D78" s="98" t="s">
        <v>82</v>
      </c>
      <c r="E78" s="34"/>
      <c r="F78" s="57"/>
      <c r="G78" s="57"/>
      <c r="H78" s="57"/>
      <c r="I78" s="57"/>
      <c r="J78" s="34"/>
      <c r="K78" s="102"/>
      <c r="L78" s="102"/>
      <c r="M78" s="102"/>
      <c r="N78" s="102"/>
      <c r="O78" s="102"/>
      <c r="P78" s="102"/>
      <c r="Q78" s="102"/>
      <c r="R78" s="102"/>
      <c r="S78" s="102" t="e">
        <f t="shared" ref="S78" si="17">S77/S73</f>
        <v>#DIV/0!</v>
      </c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51"/>
      <c r="AO78" s="50"/>
    </row>
    <row r="79" spans="3:41" s="37" customFormat="1" ht="15" x14ac:dyDescent="0.2">
      <c r="C79" s="92"/>
      <c r="D79" s="80" t="s">
        <v>83</v>
      </c>
      <c r="E79" s="34"/>
      <c r="F79" s="57"/>
      <c r="G79" s="57"/>
      <c r="H79" s="57"/>
      <c r="I79" s="57"/>
      <c r="J79" s="34"/>
      <c r="K79" s="58"/>
      <c r="L79" s="58"/>
      <c r="M79" s="58"/>
      <c r="N79" s="60"/>
      <c r="O79" s="60"/>
      <c r="P79" s="60"/>
      <c r="Q79" s="60"/>
      <c r="R79" s="60"/>
      <c r="S79" s="60">
        <f t="shared" ref="S79" si="18">R79-S77</f>
        <v>0</v>
      </c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51"/>
      <c r="AO79" s="50"/>
    </row>
    <row r="80" spans="3:41" s="37" customFormat="1" ht="15" x14ac:dyDescent="0.2">
      <c r="C80" s="92"/>
      <c r="D80" s="80" t="s">
        <v>84</v>
      </c>
      <c r="E80" s="34"/>
      <c r="F80" s="57"/>
      <c r="G80" s="57"/>
      <c r="H80" s="57"/>
      <c r="I80" s="57"/>
      <c r="J80" s="34"/>
      <c r="K80" s="103"/>
      <c r="L80" s="103"/>
      <c r="M80" s="103"/>
      <c r="N80" s="103"/>
      <c r="O80" s="103"/>
      <c r="P80" s="103"/>
      <c r="Q80" s="103"/>
      <c r="R80" s="103"/>
      <c r="S80" s="103" t="e">
        <f t="shared" ref="S80" si="19">S79/S73</f>
        <v>#DIV/0!</v>
      </c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51"/>
      <c r="AO80" s="50"/>
    </row>
    <row r="81" spans="3:41" s="37" customFormat="1" ht="15" x14ac:dyDescent="0.2">
      <c r="C81" s="92"/>
      <c r="D81" s="80"/>
      <c r="E81" s="34"/>
      <c r="F81" s="57"/>
      <c r="G81" s="57"/>
      <c r="H81" s="57"/>
      <c r="I81" s="57"/>
      <c r="J81" s="34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1"/>
      <c r="AO81" s="50"/>
    </row>
    <row r="82" spans="3:41" s="37" customFormat="1" ht="15" x14ac:dyDescent="0.2">
      <c r="C82" s="92"/>
      <c r="D82" s="80" t="s">
        <v>85</v>
      </c>
      <c r="E82" s="34"/>
      <c r="F82" s="57"/>
      <c r="G82" s="57"/>
      <c r="H82" s="57"/>
      <c r="I82" s="57"/>
      <c r="J82" s="34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1"/>
      <c r="AO82" s="50"/>
    </row>
    <row r="83" spans="3:41" s="37" customFormat="1" ht="15" x14ac:dyDescent="0.2">
      <c r="C83" s="92"/>
      <c r="D83" s="100" t="s">
        <v>86</v>
      </c>
      <c r="E83" s="34"/>
      <c r="F83" s="57">
        <f>SUM(K83:Z83)</f>
        <v>0</v>
      </c>
      <c r="G83" s="57">
        <f>K83+L83+M83</f>
        <v>0</v>
      </c>
      <c r="H83" s="57">
        <f>N83+O83+P83</f>
        <v>0</v>
      </c>
      <c r="I83" s="57">
        <f>SUM(Q83:Z83)</f>
        <v>0</v>
      </c>
      <c r="J83" s="34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1"/>
      <c r="AO83" s="50"/>
    </row>
    <row r="84" spans="3:41" s="37" customFormat="1" ht="33" customHeight="1" x14ac:dyDescent="0.2">
      <c r="C84" s="92"/>
      <c r="D84" s="100" t="s">
        <v>87</v>
      </c>
      <c r="E84" s="34"/>
      <c r="F84" s="57">
        <f>SUM(K84:Z84)</f>
        <v>0</v>
      </c>
      <c r="G84" s="57">
        <f>K84+L84+M84</f>
        <v>0</v>
      </c>
      <c r="H84" s="57">
        <f>N84+O84+P84</f>
        <v>0</v>
      </c>
      <c r="I84" s="57">
        <f>SUM(Q84:Z84)</f>
        <v>0</v>
      </c>
      <c r="J84" s="34"/>
      <c r="K84" s="58"/>
      <c r="L84" s="58"/>
      <c r="M84" s="58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51"/>
      <c r="AO84" s="50"/>
    </row>
    <row r="85" spans="3:41" s="37" customFormat="1" ht="33" customHeight="1" x14ac:dyDescent="0.2">
      <c r="C85" s="92"/>
      <c r="D85" s="100" t="s">
        <v>88</v>
      </c>
      <c r="E85" s="34"/>
      <c r="F85" s="57"/>
      <c r="G85" s="57"/>
      <c r="H85" s="57"/>
      <c r="I85" s="57"/>
      <c r="J85" s="34"/>
      <c r="K85" s="58"/>
      <c r="L85" s="58"/>
      <c r="M85" s="58"/>
      <c r="N85" s="60">
        <f t="shared" ref="N85:AE85" si="20">M85</f>
        <v>0</v>
      </c>
      <c r="O85" s="60">
        <f t="shared" si="20"/>
        <v>0</v>
      </c>
      <c r="P85" s="60">
        <f t="shared" si="20"/>
        <v>0</v>
      </c>
      <c r="Q85" s="60">
        <f t="shared" si="20"/>
        <v>0</v>
      </c>
      <c r="R85" s="60">
        <f t="shared" si="20"/>
        <v>0</v>
      </c>
      <c r="S85" s="60">
        <f t="shared" si="20"/>
        <v>0</v>
      </c>
      <c r="T85" s="60">
        <f t="shared" si="20"/>
        <v>0</v>
      </c>
      <c r="U85" s="60">
        <f t="shared" si="20"/>
        <v>0</v>
      </c>
      <c r="V85" s="60">
        <f t="shared" si="20"/>
        <v>0</v>
      </c>
      <c r="W85" s="60">
        <f t="shared" si="20"/>
        <v>0</v>
      </c>
      <c r="X85" s="60">
        <f t="shared" si="20"/>
        <v>0</v>
      </c>
      <c r="Y85" s="60">
        <f t="shared" si="20"/>
        <v>0</v>
      </c>
      <c r="Z85" s="60">
        <f t="shared" si="20"/>
        <v>0</v>
      </c>
      <c r="AA85" s="60">
        <f t="shared" si="20"/>
        <v>0</v>
      </c>
      <c r="AB85" s="60">
        <f t="shared" si="20"/>
        <v>0</v>
      </c>
      <c r="AC85" s="60">
        <f t="shared" si="20"/>
        <v>0</v>
      </c>
      <c r="AD85" s="60">
        <f t="shared" si="20"/>
        <v>0</v>
      </c>
      <c r="AE85" s="60">
        <f t="shared" si="20"/>
        <v>0</v>
      </c>
      <c r="AF85" s="60"/>
      <c r="AG85" s="60"/>
      <c r="AH85" s="60"/>
      <c r="AI85" s="60"/>
      <c r="AJ85" s="60"/>
      <c r="AK85" s="60"/>
      <c r="AL85" s="60"/>
      <c r="AM85" s="60"/>
      <c r="AN85" s="51"/>
      <c r="AO85" s="50"/>
    </row>
    <row r="86" spans="3:41" x14ac:dyDescent="0.25">
      <c r="C86" s="92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51"/>
      <c r="AO86" s="50"/>
    </row>
    <row r="87" spans="3:41" x14ac:dyDescent="0.25">
      <c r="C87" s="92"/>
      <c r="D87" s="104" t="s">
        <v>89</v>
      </c>
      <c r="E87" s="104"/>
      <c r="F87" s="104"/>
      <c r="G87" s="104"/>
      <c r="H87" s="104"/>
      <c r="I87" s="104"/>
      <c r="J87" s="104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51"/>
      <c r="AO87" s="50"/>
    </row>
    <row r="88" spans="3:41" ht="30" x14ac:dyDescent="0.25">
      <c r="C88" s="92"/>
      <c r="D88" s="98" t="s">
        <v>300</v>
      </c>
      <c r="F88" s="57"/>
      <c r="G88" s="57"/>
      <c r="H88" s="57"/>
      <c r="I88" s="57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51"/>
      <c r="AO88" s="50"/>
    </row>
    <row r="89" spans="3:41" ht="15" customHeight="1" x14ac:dyDescent="0.25">
      <c r="C89" s="92"/>
      <c r="D89" s="80" t="s">
        <v>90</v>
      </c>
      <c r="F89" s="57"/>
      <c r="G89" s="57"/>
      <c r="H89" s="57"/>
      <c r="I89" s="57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1"/>
      <c r="AO89" s="50"/>
    </row>
    <row r="90" spans="3:41" ht="15" customHeight="1" x14ac:dyDescent="0.25">
      <c r="C90" s="92"/>
      <c r="D90" s="80"/>
      <c r="F90" s="57"/>
      <c r="G90" s="57"/>
      <c r="H90" s="57"/>
      <c r="I90" s="57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51"/>
      <c r="AO90" s="50"/>
    </row>
    <row r="91" spans="3:41" ht="15" customHeight="1" x14ac:dyDescent="0.25">
      <c r="C91" s="92"/>
      <c r="D91" s="107" t="s">
        <v>91</v>
      </c>
      <c r="F91" s="57"/>
      <c r="G91" s="57"/>
      <c r="H91" s="57"/>
      <c r="I91" s="57"/>
      <c r="K91" s="74"/>
      <c r="L91" s="74"/>
      <c r="M91" s="74"/>
      <c r="N91" s="74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51"/>
      <c r="AO91" s="50"/>
    </row>
    <row r="92" spans="3:41" ht="15" customHeight="1" x14ac:dyDescent="0.25">
      <c r="C92" s="92"/>
      <c r="D92" s="80"/>
      <c r="F92" s="57"/>
      <c r="G92" s="57"/>
      <c r="H92" s="57"/>
      <c r="I92" s="57"/>
      <c r="K92" s="74"/>
      <c r="L92" s="74"/>
      <c r="M92" s="74"/>
      <c r="N92" s="74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51"/>
      <c r="AO92" s="50"/>
    </row>
    <row r="93" spans="3:41" ht="15" customHeight="1" x14ac:dyDescent="0.25">
      <c r="C93" s="92"/>
      <c r="D93" s="80"/>
      <c r="F93" s="57"/>
      <c r="G93" s="57"/>
      <c r="H93" s="57"/>
      <c r="I93" s="57"/>
      <c r="K93" s="74"/>
      <c r="L93" s="74"/>
      <c r="M93" s="74"/>
      <c r="N93" s="74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51"/>
      <c r="AO93" s="50"/>
    </row>
    <row r="94" spans="3:41" x14ac:dyDescent="0.25">
      <c r="C94" s="92"/>
      <c r="K94" s="74"/>
      <c r="L94" s="74"/>
      <c r="M94" s="74"/>
      <c r="N94" s="74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51"/>
      <c r="AO94" s="50"/>
    </row>
    <row r="95" spans="3:41" x14ac:dyDescent="0.25">
      <c r="C95" s="92"/>
      <c r="D95" s="108" t="s">
        <v>92</v>
      </c>
      <c r="E95" s="69"/>
      <c r="F95" s="69"/>
      <c r="G95" s="69"/>
      <c r="H95" s="69"/>
      <c r="I95" s="69"/>
      <c r="J95" s="6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51"/>
      <c r="AO95" s="50"/>
    </row>
    <row r="96" spans="3:41" x14ac:dyDescent="0.25">
      <c r="C96" s="92"/>
      <c r="D96" s="110" t="s">
        <v>93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51"/>
      <c r="AO96" s="50"/>
    </row>
    <row r="97" spans="3:41" x14ac:dyDescent="0.25">
      <c r="C97" s="92"/>
      <c r="D97" s="110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51"/>
      <c r="AO97" s="50"/>
    </row>
    <row r="98" spans="3:41" x14ac:dyDescent="0.25">
      <c r="C98" s="92"/>
      <c r="D98" s="108" t="s">
        <v>44</v>
      </c>
      <c r="E98" s="69"/>
      <c r="F98" s="69"/>
      <c r="G98" s="69"/>
      <c r="H98" s="69"/>
      <c r="I98" s="69"/>
      <c r="J98" s="6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51"/>
      <c r="AO98" s="50"/>
    </row>
    <row r="99" spans="3:41" x14ac:dyDescent="0.25">
      <c r="C99" s="92"/>
      <c r="D99" s="110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51"/>
      <c r="AO99" s="50"/>
    </row>
    <row r="100" spans="3:41" x14ac:dyDescent="0.25">
      <c r="C100" s="92"/>
      <c r="D100" s="110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51"/>
      <c r="AO100" s="50"/>
    </row>
    <row r="101" spans="3:41" x14ac:dyDescent="0.25">
      <c r="C101" s="92"/>
      <c r="D101" s="112" t="s">
        <v>298</v>
      </c>
      <c r="E101" s="69"/>
      <c r="F101" s="69"/>
      <c r="G101" s="69"/>
      <c r="H101" s="69"/>
      <c r="I101" s="69"/>
      <c r="J101" s="69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51"/>
      <c r="AO101" s="50"/>
    </row>
    <row r="102" spans="3:41" x14ac:dyDescent="0.25">
      <c r="C102" s="92"/>
      <c r="D102" s="56" t="s">
        <v>94</v>
      </c>
      <c r="F102" s="57"/>
      <c r="G102" s="57"/>
      <c r="H102" s="57"/>
      <c r="I102" s="57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51"/>
      <c r="AO102" s="50"/>
    </row>
    <row r="103" spans="3:41" x14ac:dyDescent="0.25">
      <c r="C103" s="92"/>
      <c r="D103" s="56" t="s">
        <v>95</v>
      </c>
      <c r="F103" s="57"/>
      <c r="G103" s="57"/>
      <c r="H103" s="57"/>
      <c r="I103" s="57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51"/>
      <c r="AO103" s="50"/>
    </row>
    <row r="104" spans="3:41" x14ac:dyDescent="0.25">
      <c r="C104" s="92"/>
      <c r="D104" s="80" t="s">
        <v>96</v>
      </c>
      <c r="F104" s="57"/>
      <c r="G104" s="57"/>
      <c r="H104" s="57"/>
      <c r="I104" s="57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51"/>
      <c r="AO104" s="50"/>
    </row>
    <row r="105" spans="3:41" x14ac:dyDescent="0.25">
      <c r="C105" s="92"/>
      <c r="D105" s="98" t="s">
        <v>97</v>
      </c>
      <c r="F105" s="57"/>
      <c r="G105" s="57"/>
      <c r="H105" s="57"/>
      <c r="I105" s="57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51"/>
      <c r="AO105" s="50"/>
    </row>
    <row r="106" spans="3:41" x14ac:dyDescent="0.25">
      <c r="C106" s="92"/>
      <c r="D106" s="98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51"/>
      <c r="AO106" s="50"/>
    </row>
    <row r="107" spans="3:41" ht="30.75" x14ac:dyDescent="0.25">
      <c r="C107" s="92"/>
      <c r="D107" s="80" t="s">
        <v>301</v>
      </c>
      <c r="F107" s="57"/>
      <c r="G107" s="57"/>
      <c r="H107" s="57"/>
      <c r="I107" s="57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51"/>
      <c r="AO107" s="50"/>
    </row>
    <row r="108" spans="3:41" x14ac:dyDescent="0.25">
      <c r="C108" s="92"/>
      <c r="D108" s="98" t="s">
        <v>98</v>
      </c>
      <c r="F108" s="57"/>
      <c r="G108" s="57"/>
      <c r="H108" s="57"/>
      <c r="I108" s="57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51"/>
      <c r="AO108" s="50"/>
    </row>
    <row r="109" spans="3:41" x14ac:dyDescent="0.25">
      <c r="C109" s="92"/>
      <c r="D109" s="80" t="s">
        <v>29</v>
      </c>
      <c r="F109" s="57"/>
      <c r="G109" s="57"/>
      <c r="H109" s="57"/>
      <c r="I109" s="57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51"/>
      <c r="AO109" s="50"/>
    </row>
    <row r="110" spans="3:41" x14ac:dyDescent="0.25">
      <c r="C110" s="92"/>
      <c r="D110" s="63" t="s">
        <v>99</v>
      </c>
      <c r="F110" s="57"/>
      <c r="G110" s="57"/>
      <c r="H110" s="57"/>
      <c r="I110" s="57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51"/>
      <c r="AO110" s="50"/>
    </row>
    <row r="111" spans="3:41" ht="15" customHeight="1" x14ac:dyDescent="0.25">
      <c r="C111" s="92"/>
      <c r="D111" s="63" t="s">
        <v>100</v>
      </c>
      <c r="F111" s="57"/>
      <c r="G111" s="57"/>
      <c r="H111" s="57"/>
      <c r="I111" s="57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51"/>
      <c r="AO111" s="50"/>
    </row>
    <row r="112" spans="3:41" x14ac:dyDescent="0.25">
      <c r="C112" s="92"/>
      <c r="D112" s="80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51"/>
      <c r="AO112" s="50"/>
    </row>
    <row r="113" spans="3:41" x14ac:dyDescent="0.25">
      <c r="C113" s="92"/>
      <c r="D113" s="98" t="s">
        <v>81</v>
      </c>
      <c r="F113" s="57"/>
      <c r="G113" s="57"/>
      <c r="H113" s="57"/>
      <c r="I113" s="57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51"/>
      <c r="AO113" s="50"/>
    </row>
    <row r="114" spans="3:41" x14ac:dyDescent="0.25">
      <c r="C114" s="92"/>
      <c r="D114" s="98" t="s">
        <v>82</v>
      </c>
      <c r="F114" s="57"/>
      <c r="G114" s="57"/>
      <c r="H114" s="57"/>
      <c r="I114" s="57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51"/>
      <c r="AO114" s="50"/>
    </row>
    <row r="115" spans="3:41" x14ac:dyDescent="0.25">
      <c r="C115" s="92"/>
      <c r="D115" s="80" t="s">
        <v>83</v>
      </c>
      <c r="F115" s="57"/>
      <c r="G115" s="57"/>
      <c r="H115" s="57"/>
      <c r="I115" s="57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51"/>
      <c r="AO115" s="50"/>
    </row>
    <row r="116" spans="3:41" x14ac:dyDescent="0.25">
      <c r="C116" s="92"/>
      <c r="D116" s="80" t="s">
        <v>101</v>
      </c>
      <c r="F116" s="57"/>
      <c r="G116" s="57"/>
      <c r="H116" s="57"/>
      <c r="I116" s="57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51"/>
      <c r="AO116" s="50"/>
    </row>
    <row r="117" spans="3:41" x14ac:dyDescent="0.25">
      <c r="C117" s="92"/>
      <c r="D117" s="80"/>
      <c r="F117" s="57"/>
      <c r="G117" s="57"/>
      <c r="H117" s="57"/>
      <c r="I117" s="57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51"/>
      <c r="AO117" s="50"/>
    </row>
    <row r="118" spans="3:41" x14ac:dyDescent="0.25">
      <c r="C118" s="92"/>
      <c r="D118" s="80"/>
      <c r="F118" s="57"/>
      <c r="G118" s="57"/>
      <c r="H118" s="57"/>
      <c r="I118" s="57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51"/>
      <c r="AO118" s="50"/>
    </row>
    <row r="119" spans="3:41" x14ac:dyDescent="0.25">
      <c r="C119" s="92"/>
      <c r="D119" s="115" t="s">
        <v>302</v>
      </c>
      <c r="E119" s="69"/>
      <c r="F119" s="78"/>
      <c r="G119" s="78"/>
      <c r="H119" s="78"/>
      <c r="I119" s="78"/>
      <c r="J119" s="69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51"/>
      <c r="AO119" s="50"/>
    </row>
    <row r="120" spans="3:41" x14ac:dyDescent="0.25">
      <c r="C120" s="92"/>
      <c r="D120" s="100" t="s">
        <v>86</v>
      </c>
      <c r="F120" s="57"/>
      <c r="G120" s="57"/>
      <c r="H120" s="57"/>
      <c r="I120" s="57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51"/>
      <c r="AO120" s="50"/>
    </row>
    <row r="121" spans="3:41" ht="30" x14ac:dyDescent="0.25">
      <c r="C121" s="92"/>
      <c r="D121" s="100" t="s">
        <v>87</v>
      </c>
      <c r="F121" s="57"/>
      <c r="G121" s="57"/>
      <c r="H121" s="57"/>
      <c r="I121" s="57"/>
      <c r="K121" s="117"/>
      <c r="L121" s="117"/>
      <c r="M121" s="117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4"/>
      <c r="AG121" s="114"/>
      <c r="AH121" s="114"/>
      <c r="AI121" s="114"/>
      <c r="AJ121" s="114"/>
      <c r="AK121" s="114"/>
      <c r="AL121" s="114"/>
      <c r="AM121" s="114"/>
      <c r="AN121" s="51"/>
      <c r="AO121" s="50"/>
    </row>
    <row r="122" spans="3:41" x14ac:dyDescent="0.25">
      <c r="C122" s="92"/>
      <c r="D122" s="100" t="s">
        <v>102</v>
      </c>
      <c r="F122" s="57"/>
      <c r="G122" s="57"/>
      <c r="H122" s="57"/>
      <c r="I122" s="57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51"/>
      <c r="AO122" s="50"/>
    </row>
    <row r="123" spans="3:41" ht="30" x14ac:dyDescent="0.25">
      <c r="C123" s="92"/>
      <c r="D123" s="100" t="s">
        <v>103</v>
      </c>
      <c r="F123" s="57"/>
      <c r="G123" s="57"/>
      <c r="H123" s="57"/>
      <c r="I123" s="57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O123" s="50"/>
    </row>
    <row r="124" spans="3:41" x14ac:dyDescent="0.25">
      <c r="C124" s="92"/>
      <c r="D124" s="119" t="s">
        <v>88</v>
      </c>
      <c r="F124" s="57"/>
      <c r="G124" s="57"/>
      <c r="H124" s="57"/>
      <c r="I124" s="57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O124" s="50"/>
    </row>
    <row r="125" spans="3:41" ht="16.5" thickBot="1" x14ac:dyDescent="0.3">
      <c r="C125" s="88"/>
      <c r="D125" s="120"/>
      <c r="E125" s="89"/>
      <c r="F125" s="89"/>
      <c r="G125" s="89"/>
      <c r="H125" s="89"/>
      <c r="I125" s="89"/>
      <c r="J125" s="8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89"/>
      <c r="AO125" s="121"/>
    </row>
    <row r="126" spans="3:41" ht="30.75" hidden="1" x14ac:dyDescent="0.25">
      <c r="C126" s="92"/>
      <c r="D126" s="80" t="s">
        <v>303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O126" s="50"/>
    </row>
    <row r="127" spans="3:41" hidden="1" x14ac:dyDescent="0.25">
      <c r="C127" s="92"/>
      <c r="D127" s="80" t="s">
        <v>104</v>
      </c>
      <c r="K127" s="11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O127" s="50"/>
    </row>
    <row r="128" spans="3:41" hidden="1" x14ac:dyDescent="0.25">
      <c r="C128" s="92"/>
      <c r="D128" s="80" t="s">
        <v>105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O128" s="50"/>
    </row>
    <row r="129" spans="3:41" ht="30.75" hidden="1" x14ac:dyDescent="0.25">
      <c r="C129" s="92"/>
      <c r="D129" s="80" t="s">
        <v>106</v>
      </c>
      <c r="K129" s="106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O129" s="50"/>
    </row>
    <row r="130" spans="3:41" hidden="1" x14ac:dyDescent="0.25">
      <c r="C130" s="92"/>
      <c r="D130" s="80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O130" s="50"/>
    </row>
    <row r="131" spans="3:41" hidden="1" x14ac:dyDescent="0.25">
      <c r="C131" s="92"/>
      <c r="D131" s="80" t="s">
        <v>304</v>
      </c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O131" s="50"/>
    </row>
    <row r="132" spans="3:41" ht="30.75" hidden="1" x14ac:dyDescent="0.25">
      <c r="C132" s="92"/>
      <c r="D132" s="122" t="s">
        <v>305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O132" s="50"/>
    </row>
    <row r="133" spans="3:41" hidden="1" x14ac:dyDescent="0.25">
      <c r="C133" s="92"/>
      <c r="D133" s="80" t="s">
        <v>107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O133" s="50"/>
    </row>
    <row r="134" spans="3:41" hidden="1" x14ac:dyDescent="0.25">
      <c r="C134" s="92"/>
      <c r="D134" s="122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O134" s="50"/>
    </row>
    <row r="135" spans="3:41" hidden="1" x14ac:dyDescent="0.25">
      <c r="C135" s="92"/>
      <c r="D135" s="80" t="s">
        <v>108</v>
      </c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O135" s="50"/>
    </row>
    <row r="136" spans="3:41" ht="30" hidden="1" x14ac:dyDescent="0.25">
      <c r="C136" s="92"/>
      <c r="D136" s="123" t="s">
        <v>109</v>
      </c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O136" s="50"/>
    </row>
    <row r="137" spans="3:41" hidden="1" x14ac:dyDescent="0.25">
      <c r="C137" s="92"/>
      <c r="D137" s="123" t="s">
        <v>110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O137" s="50"/>
    </row>
    <row r="138" spans="3:41" ht="30" hidden="1" x14ac:dyDescent="0.25">
      <c r="C138" s="92"/>
      <c r="D138" s="98" t="s">
        <v>111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O138" s="50"/>
    </row>
    <row r="139" spans="3:41" hidden="1" x14ac:dyDescent="0.25">
      <c r="C139" s="92"/>
      <c r="D139" s="80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O139" s="50"/>
    </row>
    <row r="140" spans="3:41" hidden="1" x14ac:dyDescent="0.25">
      <c r="C140" s="92"/>
      <c r="D140" s="80" t="s">
        <v>112</v>
      </c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O140" s="50"/>
    </row>
    <row r="141" spans="3:41" hidden="1" x14ac:dyDescent="0.25">
      <c r="C141" s="92"/>
      <c r="D141" s="63" t="s">
        <v>113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O141" s="50"/>
    </row>
    <row r="142" spans="3:41" hidden="1" x14ac:dyDescent="0.25">
      <c r="C142" s="92"/>
      <c r="D142" s="63" t="s">
        <v>114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O142" s="50"/>
    </row>
    <row r="143" spans="3:41" hidden="1" x14ac:dyDescent="0.25">
      <c r="C143" s="92"/>
      <c r="D143" s="63" t="s">
        <v>115</v>
      </c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O143" s="50"/>
    </row>
    <row r="144" spans="3:41" hidden="1" x14ac:dyDescent="0.25">
      <c r="C144" s="92"/>
      <c r="D144" s="6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O144" s="50"/>
    </row>
    <row r="145" spans="3:41" hidden="1" x14ac:dyDescent="0.25">
      <c r="C145" s="92"/>
      <c r="D145" s="80" t="s">
        <v>304</v>
      </c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O145" s="50"/>
    </row>
    <row r="146" spans="3:41" hidden="1" x14ac:dyDescent="0.25">
      <c r="C146" s="92"/>
      <c r="D146" s="63" t="s">
        <v>116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O146" s="50"/>
    </row>
    <row r="147" spans="3:41" hidden="1" x14ac:dyDescent="0.25">
      <c r="C147" s="92"/>
      <c r="D147" s="63" t="s">
        <v>117</v>
      </c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O147" s="50"/>
    </row>
    <row r="148" spans="3:41" ht="31.5" hidden="1" thickBot="1" x14ac:dyDescent="0.3">
      <c r="C148" s="88"/>
      <c r="D148" s="124" t="s">
        <v>118</v>
      </c>
      <c r="E148" s="89"/>
      <c r="F148" s="89"/>
      <c r="G148" s="89"/>
      <c r="H148" s="89"/>
      <c r="I148" s="89"/>
      <c r="J148" s="89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89"/>
      <c r="AO148" s="121"/>
    </row>
    <row r="149" spans="3:41" x14ac:dyDescent="0.25"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74"/>
      <c r="AG149" s="74"/>
      <c r="AH149" s="74"/>
      <c r="AI149" s="74"/>
      <c r="AJ149" s="74"/>
      <c r="AK149" s="74"/>
      <c r="AL149" s="74"/>
      <c r="AM149" s="74"/>
    </row>
    <row r="174" spans="11:18" s="34" customFormat="1" ht="15" x14ac:dyDescent="0.2">
      <c r="K174" s="125"/>
      <c r="L174" s="125"/>
      <c r="M174" s="125"/>
      <c r="N174" s="125"/>
      <c r="O174" s="125"/>
      <c r="P174" s="125"/>
      <c r="Q174" s="125"/>
      <c r="R174" s="125"/>
    </row>
  </sheetData>
  <mergeCells count="1">
    <mergeCell ref="F9:I9"/>
  </mergeCells>
  <printOptions horizontalCentered="1" verticalCentered="1"/>
  <pageMargins left="0.23611111111111099" right="0.2" top="0.2" bottom="0.12986111111111101" header="0.51180555555555496" footer="0.51180555555555496"/>
  <pageSetup paperSize="9" scale="27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4"/>
  <sheetViews>
    <sheetView showGridLines="0" tabSelected="1" view="pageBreakPreview" zoomScale="69" zoomScaleNormal="100" zoomScalePageLayoutView="69" workbookViewId="0">
      <selection activeCell="D10" sqref="D10"/>
    </sheetView>
  </sheetViews>
  <sheetFormatPr defaultColWidth="8.7109375" defaultRowHeight="15" x14ac:dyDescent="0.25"/>
  <cols>
    <col min="1" max="1" width="3.42578125" style="126" customWidth="1"/>
    <col min="2" max="2" width="5.5703125" style="126" customWidth="1"/>
    <col min="3" max="3" width="45.5703125" style="126" customWidth="1"/>
    <col min="4" max="4" width="80.28515625" style="126" customWidth="1"/>
    <col min="5" max="1024" width="8.7109375" style="126"/>
  </cols>
  <sheetData>
    <row r="2" spans="2:4" x14ac:dyDescent="0.25">
      <c r="B2" s="127" t="s">
        <v>119</v>
      </c>
    </row>
    <row r="4" spans="2:4" x14ac:dyDescent="0.25">
      <c r="B4" s="127" t="s">
        <v>120</v>
      </c>
    </row>
    <row r="5" spans="2:4" x14ac:dyDescent="0.25">
      <c r="B5" s="127"/>
    </row>
    <row r="6" spans="2:4" x14ac:dyDescent="0.25">
      <c r="B6" s="128" t="s">
        <v>25</v>
      </c>
      <c r="C6" s="128" t="s">
        <v>121</v>
      </c>
      <c r="D6" s="128" t="s">
        <v>122</v>
      </c>
    </row>
    <row r="7" spans="2:4" x14ac:dyDescent="0.25">
      <c r="B7" s="129" t="s">
        <v>123</v>
      </c>
      <c r="C7" s="130"/>
      <c r="D7" s="130"/>
    </row>
    <row r="8" spans="2:4" s="131" customFormat="1" ht="25.5" x14ac:dyDescent="0.2">
      <c r="B8" s="132" t="s">
        <v>124</v>
      </c>
      <c r="C8" s="133" t="s">
        <v>125</v>
      </c>
      <c r="D8" s="133" t="s">
        <v>323</v>
      </c>
    </row>
    <row r="9" spans="2:4" x14ac:dyDescent="0.25">
      <c r="B9" s="132" t="s">
        <v>126</v>
      </c>
      <c r="C9" s="133" t="s">
        <v>127</v>
      </c>
      <c r="D9" s="133" t="s">
        <v>128</v>
      </c>
    </row>
    <row r="10" spans="2:4" ht="25.5" x14ac:dyDescent="0.25">
      <c r="B10" s="132" t="s">
        <v>129</v>
      </c>
      <c r="C10" s="134" t="s">
        <v>130</v>
      </c>
      <c r="D10" s="133" t="s">
        <v>131</v>
      </c>
    </row>
    <row r="11" spans="2:4" ht="76.5" x14ac:dyDescent="0.25">
      <c r="B11" s="132" t="s">
        <v>132</v>
      </c>
      <c r="C11" s="134" t="s">
        <v>133</v>
      </c>
      <c r="D11" s="133" t="s">
        <v>134</v>
      </c>
    </row>
    <row r="12" spans="2:4" ht="51" x14ac:dyDescent="0.25">
      <c r="B12" s="132" t="s">
        <v>135</v>
      </c>
      <c r="C12" s="134" t="s">
        <v>4</v>
      </c>
      <c r="D12" s="133" t="s">
        <v>136</v>
      </c>
    </row>
    <row r="13" spans="2:4" ht="25.5" x14ac:dyDescent="0.25">
      <c r="B13" s="132" t="s">
        <v>137</v>
      </c>
      <c r="C13" s="134" t="s">
        <v>138</v>
      </c>
      <c r="D13" s="133" t="s">
        <v>139</v>
      </c>
    </row>
    <row r="14" spans="2:4" ht="25.5" x14ac:dyDescent="0.25">
      <c r="B14" s="132" t="s">
        <v>140</v>
      </c>
      <c r="C14" s="134" t="s">
        <v>141</v>
      </c>
      <c r="D14" s="133" t="s">
        <v>142</v>
      </c>
    </row>
    <row r="15" spans="2:4" x14ac:dyDescent="0.25">
      <c r="B15" s="132" t="s">
        <v>143</v>
      </c>
      <c r="C15" s="134" t="s">
        <v>144</v>
      </c>
      <c r="D15" s="133" t="s">
        <v>145</v>
      </c>
    </row>
    <row r="16" spans="2:4" x14ac:dyDescent="0.25">
      <c r="B16" s="132" t="s">
        <v>146</v>
      </c>
      <c r="C16" s="134" t="s">
        <v>147</v>
      </c>
      <c r="D16" s="133" t="s">
        <v>148</v>
      </c>
    </row>
    <row r="17" spans="2:4" x14ac:dyDescent="0.25">
      <c r="B17" s="132" t="s">
        <v>149</v>
      </c>
      <c r="C17" s="134" t="s">
        <v>150</v>
      </c>
      <c r="D17" s="133" t="s">
        <v>151</v>
      </c>
    </row>
    <row r="18" spans="2:4" ht="25.5" x14ac:dyDescent="0.25">
      <c r="B18" s="132" t="s">
        <v>152</v>
      </c>
      <c r="C18" s="134" t="s">
        <v>153</v>
      </c>
      <c r="D18" s="133" t="s">
        <v>154</v>
      </c>
    </row>
    <row r="19" spans="2:4" ht="63.75" x14ac:dyDescent="0.25">
      <c r="B19" s="132" t="s">
        <v>155</v>
      </c>
      <c r="C19" s="134" t="s">
        <v>156</v>
      </c>
      <c r="D19" s="133" t="s">
        <v>157</v>
      </c>
    </row>
    <row r="20" spans="2:4" ht="25.5" x14ac:dyDescent="0.25">
      <c r="B20" s="132" t="s">
        <v>158</v>
      </c>
      <c r="C20" s="134" t="s">
        <v>159</v>
      </c>
      <c r="D20" s="133" t="s">
        <v>325</v>
      </c>
    </row>
    <row r="21" spans="2:4" ht="38.25" x14ac:dyDescent="0.25">
      <c r="B21" s="132" t="s">
        <v>160</v>
      </c>
      <c r="C21" s="134" t="s">
        <v>161</v>
      </c>
      <c r="D21" s="133" t="s">
        <v>162</v>
      </c>
    </row>
    <row r="22" spans="2:4" x14ac:dyDescent="0.25">
      <c r="B22" s="135" t="s">
        <v>163</v>
      </c>
      <c r="C22" s="136"/>
      <c r="D22" s="137"/>
    </row>
    <row r="23" spans="2:4" ht="51" x14ac:dyDescent="0.25">
      <c r="B23" s="138" t="s">
        <v>164</v>
      </c>
      <c r="C23" s="134" t="s">
        <v>165</v>
      </c>
      <c r="D23" s="133" t="s">
        <v>166</v>
      </c>
    </row>
    <row r="24" spans="2:4" ht="138.75" customHeight="1" x14ac:dyDescent="0.25">
      <c r="B24" s="138" t="s">
        <v>167</v>
      </c>
      <c r="C24" s="134" t="s">
        <v>168</v>
      </c>
      <c r="D24" s="139" t="s">
        <v>324</v>
      </c>
    </row>
    <row r="25" spans="2:4" ht="12.75" customHeight="1" x14ac:dyDescent="0.25">
      <c r="B25" s="140" t="s">
        <v>169</v>
      </c>
      <c r="C25" s="305" t="s">
        <v>170</v>
      </c>
      <c r="D25" s="305"/>
    </row>
    <row r="26" spans="2:4" ht="13.5" customHeight="1" x14ac:dyDescent="0.25">
      <c r="B26" s="138" t="s">
        <v>171</v>
      </c>
      <c r="C26" s="134" t="s">
        <v>172</v>
      </c>
      <c r="D26" s="141" t="s">
        <v>173</v>
      </c>
    </row>
    <row r="27" spans="2:4" ht="28.5" customHeight="1" x14ac:dyDescent="0.25">
      <c r="B27" s="138" t="s">
        <v>174</v>
      </c>
      <c r="C27" s="134" t="s">
        <v>175</v>
      </c>
      <c r="D27" s="141" t="s">
        <v>306</v>
      </c>
    </row>
    <row r="28" spans="2:4" ht="12.75" customHeight="1" x14ac:dyDescent="0.25">
      <c r="B28" s="138" t="s">
        <v>176</v>
      </c>
      <c r="C28" s="134" t="s">
        <v>177</v>
      </c>
      <c r="D28" s="141" t="s">
        <v>178</v>
      </c>
    </row>
    <row r="29" spans="2:4" ht="12.75" customHeight="1" x14ac:dyDescent="0.25">
      <c r="B29" s="138" t="s">
        <v>179</v>
      </c>
      <c r="C29" s="134" t="s">
        <v>180</v>
      </c>
      <c r="D29" s="141" t="s">
        <v>181</v>
      </c>
    </row>
    <row r="30" spans="2:4" ht="12.75" customHeight="1" x14ac:dyDescent="0.25">
      <c r="B30" s="140" t="s">
        <v>182</v>
      </c>
      <c r="C30" s="142"/>
      <c r="D30" s="142"/>
    </row>
    <row r="31" spans="2:4" ht="12.75" customHeight="1" x14ac:dyDescent="0.25">
      <c r="B31" s="143" t="s">
        <v>183</v>
      </c>
      <c r="C31" s="144" t="s">
        <v>184</v>
      </c>
      <c r="D31" s="144" t="s">
        <v>185</v>
      </c>
    </row>
    <row r="32" spans="2:4" ht="12.75" customHeight="1" x14ac:dyDescent="0.25">
      <c r="B32" s="143" t="s">
        <v>186</v>
      </c>
      <c r="C32" s="145" t="s">
        <v>187</v>
      </c>
      <c r="D32" s="144" t="s">
        <v>188</v>
      </c>
    </row>
    <row r="33" spans="2:4" ht="12.75" customHeight="1" x14ac:dyDescent="0.25">
      <c r="B33" s="143" t="s">
        <v>189</v>
      </c>
      <c r="C33" s="145" t="s">
        <v>190</v>
      </c>
      <c r="D33" s="144" t="s">
        <v>191</v>
      </c>
    </row>
    <row r="34" spans="2:4" ht="12.75" customHeight="1" x14ac:dyDescent="0.25">
      <c r="B34" s="146"/>
      <c r="C34" s="147"/>
      <c r="D34" s="148"/>
    </row>
  </sheetData>
  <mergeCells count="1">
    <mergeCell ref="C25:D25"/>
  </mergeCells>
  <pageMargins left="0.7" right="0.7" top="0.75" bottom="0.75" header="0.51180555555555496" footer="0.51180555555555496"/>
  <pageSetup paperSize="9" scale="6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5"/>
  <sheetViews>
    <sheetView showGridLines="0" view="pageBreakPreview" topLeftCell="B1" zoomScale="69" zoomScaleNormal="85" zoomScalePageLayoutView="69" workbookViewId="0">
      <pane xSplit="2" ySplit="10" topLeftCell="D11" activePane="bottomRight" state="frozen"/>
      <selection activeCell="B1" sqref="B1"/>
      <selection pane="topRight" activeCell="G1" sqref="G1"/>
      <selection pane="bottomLeft" activeCell="B11" sqref="B11"/>
      <selection pane="bottomRight" activeCell="B3" sqref="B3"/>
    </sheetView>
  </sheetViews>
  <sheetFormatPr defaultColWidth="8.7109375" defaultRowHeight="15" x14ac:dyDescent="0.25"/>
  <cols>
    <col min="1" max="1" width="3.140625" style="149" hidden="1" customWidth="1"/>
    <col min="2" max="2" width="48.28515625" style="149" customWidth="1"/>
    <col min="3" max="3" width="18" style="149" customWidth="1"/>
    <col min="4" max="4" width="11.5703125" style="149" customWidth="1"/>
    <col min="5" max="5" width="8.28515625" style="149" customWidth="1"/>
    <col min="6" max="6" width="9.5703125" style="149" customWidth="1"/>
    <col min="7" max="7" width="7.7109375" style="149" customWidth="1"/>
    <col min="8" max="8" width="19.5703125" style="149" customWidth="1"/>
    <col min="9" max="9" width="20.140625" style="149" customWidth="1"/>
    <col min="10" max="10" width="16.85546875" style="149" customWidth="1"/>
    <col min="11" max="11" width="11.5703125" style="149" customWidth="1"/>
    <col min="12" max="12" width="12.140625" style="149" customWidth="1"/>
    <col min="13" max="13" width="10" style="149" customWidth="1"/>
    <col min="14" max="14" width="12.140625" style="149" customWidth="1"/>
    <col min="15" max="16" width="19.5703125" style="149" customWidth="1"/>
    <col min="17" max="17" width="18.42578125" style="149" customWidth="1"/>
    <col min="18" max="21" width="11.28515625" style="149" customWidth="1"/>
    <col min="22" max="22" width="18" style="149" customWidth="1"/>
    <col min="23" max="23" width="18.28515625" style="149" customWidth="1"/>
    <col min="24" max="24" width="15" style="149" customWidth="1"/>
    <col min="25" max="28" width="10" style="149" customWidth="1"/>
    <col min="29" max="29" width="20.28515625" style="149" customWidth="1"/>
    <col min="30" max="30" width="19.7109375" style="149" customWidth="1"/>
    <col min="31" max="31" width="17.7109375" style="149" customWidth="1"/>
    <col min="32" max="32" width="11.5703125" style="149" customWidth="1"/>
    <col min="33" max="35" width="10" style="149" customWidth="1"/>
    <col min="36" max="36" width="19" style="149" customWidth="1"/>
    <col min="37" max="37" width="18" style="149" customWidth="1"/>
    <col min="38" max="38" width="16.140625" style="149" customWidth="1"/>
    <col min="39" max="42" width="11.140625" style="149" customWidth="1"/>
    <col min="43" max="43" width="19.140625" style="149" customWidth="1"/>
    <col min="44" max="44" width="18" style="149" customWidth="1"/>
    <col min="45" max="45" width="15" style="149" customWidth="1"/>
    <col min="46" max="49" width="11.28515625" style="149" customWidth="1"/>
    <col min="50" max="52" width="18" style="149" customWidth="1"/>
    <col min="53" max="56" width="11.140625" style="149" customWidth="1"/>
    <col min="57" max="59" width="19" style="149" customWidth="1"/>
    <col min="60" max="63" width="11.140625" style="149" customWidth="1"/>
    <col min="64" max="66" width="19.28515625" style="149" customWidth="1"/>
    <col min="67" max="70" width="11" style="149" customWidth="1"/>
    <col min="71" max="73" width="19" style="149" customWidth="1"/>
    <col min="74" max="77" width="11.28515625" style="149" customWidth="1"/>
    <col min="78" max="80" width="19.140625" style="149" customWidth="1"/>
    <col min="81" max="84" width="12.42578125" style="149" customWidth="1"/>
    <col min="85" max="87" width="19" style="149" customWidth="1"/>
    <col min="88" max="91" width="12.42578125" style="149" customWidth="1"/>
    <col min="92" max="94" width="18.7109375" style="149" customWidth="1"/>
    <col min="95" max="98" width="12.42578125" style="149" customWidth="1"/>
    <col min="99" max="101" width="18.140625" style="149" customWidth="1"/>
    <col min="102" max="102" width="12.140625" style="149" customWidth="1"/>
    <col min="103" max="103" width="14.42578125" style="149" customWidth="1"/>
    <col min="104" max="104" width="13.42578125" style="149" customWidth="1"/>
    <col min="105" max="105" width="11.42578125" style="149" customWidth="1"/>
    <col min="106" max="108" width="17.7109375" style="149" customWidth="1"/>
    <col min="109" max="109" width="12.140625" style="149" customWidth="1"/>
    <col min="110" max="110" width="14.42578125" style="149" customWidth="1"/>
    <col min="111" max="111" width="13.42578125" style="149" customWidth="1"/>
    <col min="112" max="112" width="11.42578125" style="149" customWidth="1"/>
    <col min="113" max="115" width="17.7109375" style="149" customWidth="1"/>
    <col min="116" max="116" width="12.140625" style="149" customWidth="1"/>
    <col min="117" max="117" width="14.42578125" style="149" customWidth="1"/>
    <col min="118" max="118" width="13.42578125" style="149" customWidth="1"/>
    <col min="119" max="119" width="11.42578125" style="149" customWidth="1"/>
    <col min="120" max="122" width="17.7109375" style="149" customWidth="1"/>
    <col min="123" max="123" width="8.7109375" style="149"/>
    <col min="124" max="150" width="8.85546875" style="149" customWidth="1"/>
    <col min="151" max="1024" width="8.7109375" style="149"/>
  </cols>
  <sheetData>
    <row r="3" spans="2:150" ht="19.5" x14ac:dyDescent="0.25">
      <c r="B3" s="39" t="s">
        <v>320</v>
      </c>
    </row>
    <row r="6" spans="2:150" ht="22.5" x14ac:dyDescent="0.25">
      <c r="B6" s="150" t="s">
        <v>192</v>
      </c>
      <c r="C6" s="38"/>
      <c r="D6" s="151" t="s">
        <v>193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</row>
    <row r="7" spans="2:150" ht="22.5" x14ac:dyDescent="0.25">
      <c r="B7" s="150"/>
      <c r="C7" s="38"/>
      <c r="D7" s="151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</row>
    <row r="8" spans="2:150" s="152" customFormat="1" ht="15" customHeight="1" x14ac:dyDescent="0.25">
      <c r="B8" s="312" t="s">
        <v>194</v>
      </c>
      <c r="C8" s="313" t="s">
        <v>195</v>
      </c>
      <c r="D8" s="310" t="s">
        <v>196</v>
      </c>
      <c r="E8" s="310"/>
      <c r="F8" s="310"/>
      <c r="G8" s="310"/>
      <c r="H8" s="310"/>
      <c r="I8" s="310"/>
      <c r="J8" s="310"/>
      <c r="K8" s="311" t="s">
        <v>308</v>
      </c>
      <c r="L8" s="311"/>
      <c r="M8" s="311"/>
      <c r="N8" s="311"/>
      <c r="O8" s="311"/>
      <c r="P8" s="311"/>
      <c r="Q8" s="311"/>
      <c r="R8" s="309" t="s">
        <v>197</v>
      </c>
      <c r="S8" s="309"/>
      <c r="T8" s="309"/>
      <c r="U8" s="309"/>
      <c r="V8" s="309"/>
      <c r="W8" s="309"/>
      <c r="X8" s="309"/>
      <c r="Y8" s="309" t="s">
        <v>198</v>
      </c>
      <c r="Z8" s="309"/>
      <c r="AA8" s="309"/>
      <c r="AB8" s="309"/>
      <c r="AC8" s="309"/>
      <c r="AD8" s="309"/>
      <c r="AE8" s="309"/>
      <c r="AF8" s="309" t="s">
        <v>199</v>
      </c>
      <c r="AG8" s="309"/>
      <c r="AH8" s="309"/>
      <c r="AI8" s="309"/>
      <c r="AJ8" s="309"/>
      <c r="AK8" s="309"/>
      <c r="AL8" s="309"/>
      <c r="AM8" s="309" t="s">
        <v>200</v>
      </c>
      <c r="AN8" s="309"/>
      <c r="AO8" s="309"/>
      <c r="AP8" s="309"/>
      <c r="AQ8" s="309"/>
      <c r="AR8" s="309"/>
      <c r="AS8" s="309"/>
      <c r="AT8" s="309" t="s">
        <v>201</v>
      </c>
      <c r="AU8" s="309"/>
      <c r="AV8" s="309"/>
      <c r="AW8" s="309"/>
      <c r="AX8" s="309"/>
      <c r="AY8" s="309"/>
      <c r="AZ8" s="309"/>
      <c r="BA8" s="309" t="s">
        <v>202</v>
      </c>
      <c r="BB8" s="309"/>
      <c r="BC8" s="309"/>
      <c r="BD8" s="309"/>
      <c r="BE8" s="309"/>
      <c r="BF8" s="309"/>
      <c r="BG8" s="309"/>
      <c r="BH8" s="309" t="s">
        <v>203</v>
      </c>
      <c r="BI8" s="309"/>
      <c r="BJ8" s="309"/>
      <c r="BK8" s="309"/>
      <c r="BL8" s="309"/>
      <c r="BM8" s="309"/>
      <c r="BN8" s="309"/>
      <c r="BO8" s="309" t="s">
        <v>204</v>
      </c>
      <c r="BP8" s="309"/>
      <c r="BQ8" s="309"/>
      <c r="BR8" s="309"/>
      <c r="BS8" s="309"/>
      <c r="BT8" s="309"/>
      <c r="BU8" s="309"/>
      <c r="BV8" s="309" t="s">
        <v>205</v>
      </c>
      <c r="BW8" s="309"/>
      <c r="BX8" s="309"/>
      <c r="BY8" s="309"/>
      <c r="BZ8" s="309"/>
      <c r="CA8" s="309"/>
      <c r="CB8" s="309"/>
      <c r="CC8" s="309" t="s">
        <v>206</v>
      </c>
      <c r="CD8" s="309"/>
      <c r="CE8" s="309"/>
      <c r="CF8" s="309"/>
      <c r="CG8" s="309"/>
      <c r="CH8" s="309"/>
      <c r="CI8" s="309"/>
      <c r="CJ8" s="309" t="s">
        <v>207</v>
      </c>
      <c r="CK8" s="309"/>
      <c r="CL8" s="309"/>
      <c r="CM8" s="309"/>
      <c r="CN8" s="309"/>
      <c r="CO8" s="309"/>
      <c r="CP8" s="309"/>
      <c r="CQ8" s="309" t="s">
        <v>208</v>
      </c>
      <c r="CR8" s="309"/>
      <c r="CS8" s="309"/>
      <c r="CT8" s="309"/>
      <c r="CU8" s="309"/>
      <c r="CV8" s="309"/>
      <c r="CW8" s="309"/>
      <c r="CX8" s="309" t="s">
        <v>209</v>
      </c>
      <c r="CY8" s="309"/>
      <c r="CZ8" s="309"/>
      <c r="DA8" s="309"/>
      <c r="DB8" s="309"/>
      <c r="DC8" s="309"/>
      <c r="DD8" s="309"/>
      <c r="DE8" s="309" t="s">
        <v>210</v>
      </c>
      <c r="DF8" s="309"/>
      <c r="DG8" s="309"/>
      <c r="DH8" s="309"/>
      <c r="DI8" s="309"/>
      <c r="DJ8" s="309"/>
      <c r="DK8" s="309"/>
      <c r="DL8" s="309" t="s">
        <v>211</v>
      </c>
      <c r="DM8" s="309"/>
      <c r="DN8" s="309"/>
      <c r="DO8" s="309"/>
      <c r="DP8" s="309"/>
      <c r="DQ8" s="309"/>
      <c r="DR8" s="309"/>
      <c r="DS8" s="309" t="s">
        <v>212</v>
      </c>
      <c r="DT8" s="309"/>
      <c r="DU8" s="309"/>
      <c r="DV8" s="309"/>
      <c r="DW8" s="309"/>
      <c r="DX8" s="309"/>
      <c r="DY8" s="309"/>
      <c r="DZ8" s="309" t="s">
        <v>213</v>
      </c>
      <c r="EA8" s="309"/>
      <c r="EB8" s="309"/>
      <c r="EC8" s="309"/>
      <c r="ED8" s="309"/>
      <c r="EE8" s="309"/>
      <c r="EF8" s="309"/>
      <c r="EG8" s="309" t="s">
        <v>309</v>
      </c>
      <c r="EH8" s="309"/>
      <c r="EI8" s="309"/>
      <c r="EJ8" s="309"/>
      <c r="EK8" s="309"/>
      <c r="EL8" s="309"/>
      <c r="EM8" s="309"/>
      <c r="EN8" s="309" t="s">
        <v>310</v>
      </c>
      <c r="EO8" s="309"/>
      <c r="EP8" s="309"/>
      <c r="EQ8" s="309"/>
      <c r="ER8" s="309"/>
      <c r="ES8" s="309"/>
      <c r="ET8" s="309"/>
    </row>
    <row r="9" spans="2:150" s="154" customFormat="1" x14ac:dyDescent="0.25">
      <c r="B9" s="312"/>
      <c r="C9" s="313"/>
      <c r="D9" s="310" t="s">
        <v>214</v>
      </c>
      <c r="E9" s="310"/>
      <c r="F9" s="310"/>
      <c r="G9" s="310"/>
      <c r="H9" s="310"/>
      <c r="I9" s="310"/>
      <c r="J9" s="310"/>
      <c r="K9" s="311" t="s">
        <v>214</v>
      </c>
      <c r="L9" s="311"/>
      <c r="M9" s="311"/>
      <c r="N9" s="311"/>
      <c r="O9" s="311"/>
      <c r="P9" s="311"/>
      <c r="Q9" s="311"/>
      <c r="R9" s="307" t="s">
        <v>214</v>
      </c>
      <c r="S9" s="307"/>
      <c r="T9" s="307"/>
      <c r="U9" s="307"/>
      <c r="V9" s="307"/>
      <c r="W9" s="307"/>
      <c r="X9" s="307"/>
      <c r="Y9" s="307" t="s">
        <v>214</v>
      </c>
      <c r="Z9" s="307"/>
      <c r="AA9" s="307"/>
      <c r="AB9" s="307"/>
      <c r="AC9" s="307"/>
      <c r="AD9" s="307"/>
      <c r="AE9" s="307"/>
      <c r="AF9" s="307" t="s">
        <v>214</v>
      </c>
      <c r="AG9" s="307"/>
      <c r="AH9" s="307"/>
      <c r="AI9" s="307"/>
      <c r="AJ9" s="307"/>
      <c r="AK9" s="307"/>
      <c r="AL9" s="307"/>
      <c r="AM9" s="307" t="s">
        <v>214</v>
      </c>
      <c r="AN9" s="307"/>
      <c r="AO9" s="307"/>
      <c r="AP9" s="307"/>
      <c r="AQ9" s="307"/>
      <c r="AR9" s="307"/>
      <c r="AS9" s="307"/>
      <c r="AT9" s="307" t="s">
        <v>214</v>
      </c>
      <c r="AU9" s="307"/>
      <c r="AV9" s="307"/>
      <c r="AW9" s="307"/>
      <c r="AX9" s="307"/>
      <c r="AY9" s="307"/>
      <c r="AZ9" s="307"/>
      <c r="BA9" s="307" t="s">
        <v>214</v>
      </c>
      <c r="BB9" s="307"/>
      <c r="BC9" s="307"/>
      <c r="BD9" s="307"/>
      <c r="BE9" s="307"/>
      <c r="BF9" s="307"/>
      <c r="BG9" s="307"/>
      <c r="BH9" s="307" t="s">
        <v>214</v>
      </c>
      <c r="BI9" s="307"/>
      <c r="BJ9" s="307"/>
      <c r="BK9" s="307"/>
      <c r="BL9" s="307"/>
      <c r="BM9" s="307"/>
      <c r="BN9" s="307"/>
      <c r="BO9" s="307" t="s">
        <v>214</v>
      </c>
      <c r="BP9" s="307"/>
      <c r="BQ9" s="307"/>
      <c r="BR9" s="307"/>
      <c r="BS9" s="307"/>
      <c r="BT9" s="307"/>
      <c r="BU9" s="307"/>
      <c r="BV9" s="307" t="s">
        <v>214</v>
      </c>
      <c r="BW9" s="307"/>
      <c r="BX9" s="307"/>
      <c r="BY9" s="307"/>
      <c r="BZ9" s="307"/>
      <c r="CA9" s="307"/>
      <c r="CB9" s="307"/>
      <c r="CC9" s="307" t="s">
        <v>214</v>
      </c>
      <c r="CD9" s="307"/>
      <c r="CE9" s="307"/>
      <c r="CF9" s="307"/>
      <c r="CG9" s="307"/>
      <c r="CH9" s="307"/>
      <c r="CI9" s="307"/>
      <c r="CJ9" s="307" t="s">
        <v>214</v>
      </c>
      <c r="CK9" s="307"/>
      <c r="CL9" s="307"/>
      <c r="CM9" s="307"/>
      <c r="CN9" s="307"/>
      <c r="CO9" s="307"/>
      <c r="CP9" s="307"/>
      <c r="CQ9" s="307" t="s">
        <v>214</v>
      </c>
      <c r="CR9" s="307"/>
      <c r="CS9" s="307"/>
      <c r="CT9" s="307"/>
      <c r="CU9" s="307"/>
      <c r="CV9" s="307"/>
      <c r="CW9" s="307"/>
      <c r="CX9" s="307" t="s">
        <v>214</v>
      </c>
      <c r="CY9" s="307"/>
      <c r="CZ9" s="307"/>
      <c r="DA9" s="307"/>
      <c r="DB9" s="307"/>
      <c r="DC9" s="307"/>
      <c r="DD9" s="307"/>
      <c r="DE9" s="307" t="s">
        <v>214</v>
      </c>
      <c r="DF9" s="307"/>
      <c r="DG9" s="307"/>
      <c r="DH9" s="307"/>
      <c r="DI9" s="307"/>
      <c r="DJ9" s="307"/>
      <c r="DK9" s="307"/>
      <c r="DL9" s="307" t="s">
        <v>214</v>
      </c>
      <c r="DM9" s="307"/>
      <c r="DN9" s="307"/>
      <c r="DO9" s="307"/>
      <c r="DP9" s="307"/>
      <c r="DQ9" s="307"/>
      <c r="DR9" s="307"/>
      <c r="DS9" s="307" t="s">
        <v>214</v>
      </c>
      <c r="DT9" s="307"/>
      <c r="DU9" s="307"/>
      <c r="DV9" s="307"/>
      <c r="DW9" s="307"/>
      <c r="DX9" s="307"/>
      <c r="DY9" s="307"/>
      <c r="DZ9" s="307" t="s">
        <v>214</v>
      </c>
      <c r="EA9" s="307"/>
      <c r="EB9" s="307"/>
      <c r="EC9" s="307"/>
      <c r="ED9" s="307"/>
      <c r="EE9" s="307"/>
      <c r="EF9" s="307"/>
      <c r="EG9" s="307" t="s">
        <v>214</v>
      </c>
      <c r="EH9" s="307"/>
      <c r="EI9" s="307"/>
      <c r="EJ9" s="307"/>
      <c r="EK9" s="307"/>
      <c r="EL9" s="307"/>
      <c r="EM9" s="307"/>
      <c r="EN9" s="307" t="s">
        <v>214</v>
      </c>
      <c r="EO9" s="307"/>
      <c r="EP9" s="307"/>
      <c r="EQ9" s="307"/>
      <c r="ER9" s="307"/>
      <c r="ES9" s="307"/>
      <c r="ET9" s="307"/>
    </row>
    <row r="10" spans="2:150" s="155" customFormat="1" ht="120" x14ac:dyDescent="0.25">
      <c r="B10" s="312"/>
      <c r="C10" s="313"/>
      <c r="D10" s="153" t="s">
        <v>215</v>
      </c>
      <c r="E10" s="153" t="s">
        <v>216</v>
      </c>
      <c r="F10" s="153" t="s">
        <v>217</v>
      </c>
      <c r="G10" s="153" t="s">
        <v>218</v>
      </c>
      <c r="H10" s="153" t="s">
        <v>219</v>
      </c>
      <c r="I10" s="153" t="s">
        <v>220</v>
      </c>
      <c r="J10" s="153" t="s">
        <v>221</v>
      </c>
      <c r="K10" s="156" t="str">
        <f>$D$10</f>
        <v>Всего</v>
      </c>
      <c r="L10" s="156" t="str">
        <f>$E$10</f>
        <v>ФБ</v>
      </c>
      <c r="M10" s="156" t="str">
        <f>$F$10</f>
        <v>РБ</v>
      </c>
      <c r="N10" s="156" t="str">
        <f>$G$10</f>
        <v>МБ</v>
      </c>
      <c r="O10" s="156" t="str">
        <f>$H$10</f>
        <v>Инфраструктурный бюджетный кредит</v>
      </c>
      <c r="P10" s="156" t="str">
        <f>$I$10</f>
        <v>Инфраструктурные облигации</v>
      </c>
      <c r="Q10" s="156" t="str">
        <f>$J$10</f>
        <v>внебюджетные источники</v>
      </c>
      <c r="R10" s="157" t="str">
        <f>$D$10</f>
        <v>Всего</v>
      </c>
      <c r="S10" s="157" t="str">
        <f>$E$10</f>
        <v>ФБ</v>
      </c>
      <c r="T10" s="157" t="str">
        <f>$F$10</f>
        <v>РБ</v>
      </c>
      <c r="U10" s="157" t="str">
        <f>$G$10</f>
        <v>МБ</v>
      </c>
      <c r="V10" s="157" t="str">
        <f>$H$10</f>
        <v>Инфраструктурный бюджетный кредит</v>
      </c>
      <c r="W10" s="157" t="str">
        <f>$I$10</f>
        <v>Инфраструктурные облигации</v>
      </c>
      <c r="X10" s="157" t="str">
        <f>$J$10</f>
        <v>внебюджетные источники</v>
      </c>
      <c r="Y10" s="157" t="str">
        <f>$D$10</f>
        <v>Всего</v>
      </c>
      <c r="Z10" s="157" t="str">
        <f>$E$10</f>
        <v>ФБ</v>
      </c>
      <c r="AA10" s="157" t="str">
        <f>$F$10</f>
        <v>РБ</v>
      </c>
      <c r="AB10" s="157" t="str">
        <f>$G$10</f>
        <v>МБ</v>
      </c>
      <c r="AC10" s="157" t="str">
        <f>$H$10</f>
        <v>Инфраструктурный бюджетный кредит</v>
      </c>
      <c r="AD10" s="157" t="str">
        <f>$I$10</f>
        <v>Инфраструктурные облигации</v>
      </c>
      <c r="AE10" s="157" t="str">
        <f>$J$10</f>
        <v>внебюджетные источники</v>
      </c>
      <c r="AF10" s="157" t="str">
        <f>$D$10</f>
        <v>Всего</v>
      </c>
      <c r="AG10" s="157" t="str">
        <f>$E$10</f>
        <v>ФБ</v>
      </c>
      <c r="AH10" s="157" t="str">
        <f>$F$10</f>
        <v>РБ</v>
      </c>
      <c r="AI10" s="157" t="str">
        <f>$G$10</f>
        <v>МБ</v>
      </c>
      <c r="AJ10" s="157" t="str">
        <f>$H$10</f>
        <v>Инфраструктурный бюджетный кредит</v>
      </c>
      <c r="AK10" s="157" t="str">
        <f>$I$10</f>
        <v>Инфраструктурные облигации</v>
      </c>
      <c r="AL10" s="157" t="str">
        <f>$J$10</f>
        <v>внебюджетные источники</v>
      </c>
      <c r="AM10" s="157" t="str">
        <f>$D$10</f>
        <v>Всего</v>
      </c>
      <c r="AN10" s="157" t="str">
        <f>$E$10</f>
        <v>ФБ</v>
      </c>
      <c r="AO10" s="157" t="str">
        <f>$F$10</f>
        <v>РБ</v>
      </c>
      <c r="AP10" s="157" t="str">
        <f>$G$10</f>
        <v>МБ</v>
      </c>
      <c r="AQ10" s="157" t="str">
        <f>$H$10</f>
        <v>Инфраструктурный бюджетный кредит</v>
      </c>
      <c r="AR10" s="157" t="str">
        <f>$I$10</f>
        <v>Инфраструктурные облигации</v>
      </c>
      <c r="AS10" s="157" t="str">
        <f>$J$10</f>
        <v>внебюджетные источники</v>
      </c>
      <c r="AT10" s="157" t="str">
        <f>$D$10</f>
        <v>Всего</v>
      </c>
      <c r="AU10" s="157" t="str">
        <f>$E$10</f>
        <v>ФБ</v>
      </c>
      <c r="AV10" s="157" t="str">
        <f>$F$10</f>
        <v>РБ</v>
      </c>
      <c r="AW10" s="157" t="str">
        <f>$G$10</f>
        <v>МБ</v>
      </c>
      <c r="AX10" s="157" t="str">
        <f>$H$10</f>
        <v>Инфраструктурный бюджетный кредит</v>
      </c>
      <c r="AY10" s="157" t="str">
        <f>$I$10</f>
        <v>Инфраструктурные облигации</v>
      </c>
      <c r="AZ10" s="157" t="str">
        <f>$J$10</f>
        <v>внебюджетные источники</v>
      </c>
      <c r="BA10" s="157" t="str">
        <f>$D$10</f>
        <v>Всего</v>
      </c>
      <c r="BB10" s="157" t="str">
        <f>$E$10</f>
        <v>ФБ</v>
      </c>
      <c r="BC10" s="157" t="str">
        <f>$F$10</f>
        <v>РБ</v>
      </c>
      <c r="BD10" s="157" t="str">
        <f>$G$10</f>
        <v>МБ</v>
      </c>
      <c r="BE10" s="157" t="str">
        <f>$H$10</f>
        <v>Инфраструктурный бюджетный кредит</v>
      </c>
      <c r="BF10" s="157" t="str">
        <f>$I$10</f>
        <v>Инфраструктурные облигации</v>
      </c>
      <c r="BG10" s="157" t="str">
        <f>$J$10</f>
        <v>внебюджетные источники</v>
      </c>
      <c r="BH10" s="157" t="str">
        <f>$D$10</f>
        <v>Всего</v>
      </c>
      <c r="BI10" s="157" t="str">
        <f>$E$10</f>
        <v>ФБ</v>
      </c>
      <c r="BJ10" s="157" t="str">
        <f>$F$10</f>
        <v>РБ</v>
      </c>
      <c r="BK10" s="157" t="str">
        <f>$G$10</f>
        <v>МБ</v>
      </c>
      <c r="BL10" s="157" t="str">
        <f>$H$10</f>
        <v>Инфраструктурный бюджетный кредит</v>
      </c>
      <c r="BM10" s="157" t="str">
        <f>$I$10</f>
        <v>Инфраструктурные облигации</v>
      </c>
      <c r="BN10" s="157" t="str">
        <f>$J$10</f>
        <v>внебюджетные источники</v>
      </c>
      <c r="BO10" s="157" t="str">
        <f>$D$10</f>
        <v>Всего</v>
      </c>
      <c r="BP10" s="157" t="str">
        <f>$E$10</f>
        <v>ФБ</v>
      </c>
      <c r="BQ10" s="157" t="str">
        <f>$F$10</f>
        <v>РБ</v>
      </c>
      <c r="BR10" s="157" t="str">
        <f>$G$10</f>
        <v>МБ</v>
      </c>
      <c r="BS10" s="157" t="str">
        <f>$H$10</f>
        <v>Инфраструктурный бюджетный кредит</v>
      </c>
      <c r="BT10" s="157" t="str">
        <f>$I$10</f>
        <v>Инфраструктурные облигации</v>
      </c>
      <c r="BU10" s="157" t="str">
        <f>$J$10</f>
        <v>внебюджетные источники</v>
      </c>
      <c r="BV10" s="157" t="str">
        <f>$D$10</f>
        <v>Всего</v>
      </c>
      <c r="BW10" s="157" t="str">
        <f>$E$10</f>
        <v>ФБ</v>
      </c>
      <c r="BX10" s="157" t="str">
        <f>$F$10</f>
        <v>РБ</v>
      </c>
      <c r="BY10" s="157" t="str">
        <f>$G$10</f>
        <v>МБ</v>
      </c>
      <c r="BZ10" s="157" t="str">
        <f>$H$10</f>
        <v>Инфраструктурный бюджетный кредит</v>
      </c>
      <c r="CA10" s="157" t="str">
        <f>$I$10</f>
        <v>Инфраструктурные облигации</v>
      </c>
      <c r="CB10" s="157" t="str">
        <f>$J$10</f>
        <v>внебюджетные источники</v>
      </c>
      <c r="CC10" s="157" t="str">
        <f>$D$10</f>
        <v>Всего</v>
      </c>
      <c r="CD10" s="157" t="str">
        <f>$E$10</f>
        <v>ФБ</v>
      </c>
      <c r="CE10" s="157" t="str">
        <f>$F$10</f>
        <v>РБ</v>
      </c>
      <c r="CF10" s="157" t="str">
        <f>$G$10</f>
        <v>МБ</v>
      </c>
      <c r="CG10" s="157" t="str">
        <f>$H$10</f>
        <v>Инфраструктурный бюджетный кредит</v>
      </c>
      <c r="CH10" s="157" t="str">
        <f>$I$10</f>
        <v>Инфраструктурные облигации</v>
      </c>
      <c r="CI10" s="157" t="str">
        <f>$J$10</f>
        <v>внебюджетные источники</v>
      </c>
      <c r="CJ10" s="157" t="str">
        <f>$D$10</f>
        <v>Всего</v>
      </c>
      <c r="CK10" s="157" t="str">
        <f>$E$10</f>
        <v>ФБ</v>
      </c>
      <c r="CL10" s="157" t="str">
        <f>$F$10</f>
        <v>РБ</v>
      </c>
      <c r="CM10" s="157" t="str">
        <f>$G$10</f>
        <v>МБ</v>
      </c>
      <c r="CN10" s="157" t="str">
        <f>$H$10</f>
        <v>Инфраструктурный бюджетный кредит</v>
      </c>
      <c r="CO10" s="157" t="str">
        <f>$I$10</f>
        <v>Инфраструктурные облигации</v>
      </c>
      <c r="CP10" s="157" t="str">
        <f>$J$10</f>
        <v>внебюджетные источники</v>
      </c>
      <c r="CQ10" s="157" t="str">
        <f>$D$10</f>
        <v>Всего</v>
      </c>
      <c r="CR10" s="157" t="str">
        <f>$E$10</f>
        <v>ФБ</v>
      </c>
      <c r="CS10" s="157" t="str">
        <f>$F$10</f>
        <v>РБ</v>
      </c>
      <c r="CT10" s="157" t="str">
        <f>$G$10</f>
        <v>МБ</v>
      </c>
      <c r="CU10" s="157" t="str">
        <f>$H$10</f>
        <v>Инфраструктурный бюджетный кредит</v>
      </c>
      <c r="CV10" s="157" t="str">
        <f>$I$10</f>
        <v>Инфраструктурные облигации</v>
      </c>
      <c r="CW10" s="157" t="str">
        <f>$J$10</f>
        <v>внебюджетные источники</v>
      </c>
      <c r="CX10" s="157" t="str">
        <f>$D$10</f>
        <v>Всего</v>
      </c>
      <c r="CY10" s="157" t="str">
        <f>$E$10</f>
        <v>ФБ</v>
      </c>
      <c r="CZ10" s="157" t="str">
        <f>$F$10</f>
        <v>РБ</v>
      </c>
      <c r="DA10" s="157" t="str">
        <f>$G$10</f>
        <v>МБ</v>
      </c>
      <c r="DB10" s="157" t="str">
        <f>$H$10</f>
        <v>Инфраструктурный бюджетный кредит</v>
      </c>
      <c r="DC10" s="157" t="str">
        <f>$I$10</f>
        <v>Инфраструктурные облигации</v>
      </c>
      <c r="DD10" s="157" t="str">
        <f>$J$10</f>
        <v>внебюджетные источники</v>
      </c>
      <c r="DE10" s="157" t="str">
        <f>$D$10</f>
        <v>Всего</v>
      </c>
      <c r="DF10" s="157" t="str">
        <f>$E$10</f>
        <v>ФБ</v>
      </c>
      <c r="DG10" s="157" t="str">
        <f>$F$10</f>
        <v>РБ</v>
      </c>
      <c r="DH10" s="157" t="str">
        <f>$G$10</f>
        <v>МБ</v>
      </c>
      <c r="DI10" s="157" t="str">
        <f>$H$10</f>
        <v>Инфраструктурный бюджетный кредит</v>
      </c>
      <c r="DJ10" s="157" t="str">
        <f>$I$10</f>
        <v>Инфраструктурные облигации</v>
      </c>
      <c r="DK10" s="157" t="str">
        <f>$J$10</f>
        <v>внебюджетные источники</v>
      </c>
      <c r="DL10" s="157" t="str">
        <f>$D$10</f>
        <v>Всего</v>
      </c>
      <c r="DM10" s="157" t="str">
        <f>$E$10</f>
        <v>ФБ</v>
      </c>
      <c r="DN10" s="157" t="str">
        <f>$F$10</f>
        <v>РБ</v>
      </c>
      <c r="DO10" s="157" t="str">
        <f>$G$10</f>
        <v>МБ</v>
      </c>
      <c r="DP10" s="157" t="str">
        <f>$H$10</f>
        <v>Инфраструктурный бюджетный кредит</v>
      </c>
      <c r="DQ10" s="157" t="str">
        <f>$I$10</f>
        <v>Инфраструктурные облигации</v>
      </c>
      <c r="DR10" s="157" t="str">
        <f>$J$10</f>
        <v>внебюджетные источники</v>
      </c>
      <c r="DS10" s="157" t="str">
        <f>$D$10</f>
        <v>Всего</v>
      </c>
      <c r="DT10" s="157" t="str">
        <f>$E$10</f>
        <v>ФБ</v>
      </c>
      <c r="DU10" s="157" t="str">
        <f>$F$10</f>
        <v>РБ</v>
      </c>
      <c r="DV10" s="157" t="str">
        <f>$G$10</f>
        <v>МБ</v>
      </c>
      <c r="DW10" s="157" t="str">
        <f>$H$10</f>
        <v>Инфраструктурный бюджетный кредит</v>
      </c>
      <c r="DX10" s="157" t="str">
        <f>$I$10</f>
        <v>Инфраструктурные облигации</v>
      </c>
      <c r="DY10" s="157" t="str">
        <f>$J$10</f>
        <v>внебюджетные источники</v>
      </c>
      <c r="DZ10" s="157" t="str">
        <f>$D$10</f>
        <v>Всего</v>
      </c>
      <c r="EA10" s="157" t="str">
        <f>$E$10</f>
        <v>ФБ</v>
      </c>
      <c r="EB10" s="157" t="str">
        <f>$F$10</f>
        <v>РБ</v>
      </c>
      <c r="EC10" s="157" t="str">
        <f>$G$10</f>
        <v>МБ</v>
      </c>
      <c r="ED10" s="157" t="str">
        <f>$H$10</f>
        <v>Инфраструктурный бюджетный кредит</v>
      </c>
      <c r="EE10" s="157" t="str">
        <f>$I$10</f>
        <v>Инфраструктурные облигации</v>
      </c>
      <c r="EF10" s="157" t="str">
        <f>$J$10</f>
        <v>внебюджетные источники</v>
      </c>
      <c r="EG10" s="157" t="str">
        <f>$D$10</f>
        <v>Всего</v>
      </c>
      <c r="EH10" s="157" t="str">
        <f>$E$10</f>
        <v>ФБ</v>
      </c>
      <c r="EI10" s="157" t="str">
        <f>$F$10</f>
        <v>РБ</v>
      </c>
      <c r="EJ10" s="157" t="str">
        <f>$G$10</f>
        <v>МБ</v>
      </c>
      <c r="EK10" s="157" t="str">
        <f>$H$10</f>
        <v>Инфраструктурный бюджетный кредит</v>
      </c>
      <c r="EL10" s="157" t="str">
        <f>$I$10</f>
        <v>Инфраструктурные облигации</v>
      </c>
      <c r="EM10" s="157" t="str">
        <f>$J$10</f>
        <v>внебюджетные источники</v>
      </c>
      <c r="EN10" s="157" t="str">
        <f>$D$10</f>
        <v>Всего</v>
      </c>
      <c r="EO10" s="157" t="str">
        <f>$E$10</f>
        <v>ФБ</v>
      </c>
      <c r="EP10" s="157" t="str">
        <f>$F$10</f>
        <v>РБ</v>
      </c>
      <c r="EQ10" s="157" t="str">
        <f>$G$10</f>
        <v>МБ</v>
      </c>
      <c r="ER10" s="157" t="str">
        <f>$H$10</f>
        <v>Инфраструктурный бюджетный кредит</v>
      </c>
      <c r="ES10" s="157" t="str">
        <f>$I$10</f>
        <v>Инфраструктурные облигации</v>
      </c>
      <c r="ET10" s="157" t="str">
        <f>$J$10</f>
        <v>внебюджетные источники</v>
      </c>
    </row>
    <row r="11" spans="2:150" s="158" customFormat="1" ht="63.75" x14ac:dyDescent="0.25">
      <c r="B11" s="159" t="str">
        <f>'Таблица 1'!D12</f>
        <v>Проект по комплексному развитию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</v>
      </c>
      <c r="C11" s="160"/>
      <c r="D11" s="161"/>
      <c r="E11" s="162"/>
      <c r="F11" s="162"/>
      <c r="G11" s="162"/>
      <c r="H11" s="162"/>
      <c r="I11" s="162"/>
      <c r="J11" s="162"/>
      <c r="K11" s="163"/>
      <c r="L11" s="164"/>
      <c r="M11" s="164"/>
      <c r="N11" s="164"/>
      <c r="O11" s="164"/>
      <c r="P11" s="164"/>
      <c r="Q11" s="164"/>
      <c r="R11" s="165"/>
      <c r="S11" s="166"/>
      <c r="T11" s="166"/>
      <c r="U11" s="166"/>
      <c r="V11" s="166"/>
      <c r="W11" s="166"/>
      <c r="X11" s="166"/>
      <c r="Y11" s="167"/>
      <c r="Z11" s="166"/>
      <c r="AA11" s="166"/>
      <c r="AB11" s="166"/>
      <c r="AC11" s="166"/>
      <c r="AD11" s="166"/>
      <c r="AE11" s="166"/>
      <c r="AF11" s="165"/>
      <c r="AG11" s="166"/>
      <c r="AH11" s="166"/>
      <c r="AI11" s="166"/>
      <c r="AJ11" s="166"/>
      <c r="AK11" s="166"/>
      <c r="AL11" s="166"/>
      <c r="AM11" s="167"/>
      <c r="AN11" s="166"/>
      <c r="AO11" s="166"/>
      <c r="AP11" s="166"/>
      <c r="AQ11" s="166"/>
      <c r="AR11" s="166"/>
      <c r="AS11" s="166"/>
      <c r="AT11" s="165"/>
      <c r="AU11" s="166"/>
      <c r="AV11" s="166"/>
      <c r="AW11" s="166"/>
      <c r="AX11" s="166"/>
      <c r="AY11" s="166"/>
      <c r="AZ11" s="166"/>
      <c r="BA11" s="165"/>
      <c r="BB11" s="166"/>
      <c r="BC11" s="166"/>
      <c r="BD11" s="166"/>
      <c r="BE11" s="166"/>
      <c r="BF11" s="166"/>
      <c r="BG11" s="166"/>
      <c r="BH11" s="165"/>
      <c r="BI11" s="166"/>
      <c r="BJ11" s="166"/>
      <c r="BK11" s="166"/>
      <c r="BL11" s="166"/>
      <c r="BM11" s="166"/>
      <c r="BN11" s="166"/>
      <c r="BO11" s="165"/>
      <c r="BP11" s="166"/>
      <c r="BQ11" s="166"/>
      <c r="BR11" s="166"/>
      <c r="BS11" s="166"/>
      <c r="BT11" s="166"/>
      <c r="BU11" s="166"/>
      <c r="BV11" s="165"/>
      <c r="BW11" s="166"/>
      <c r="BX11" s="166"/>
      <c r="BY11" s="166"/>
      <c r="BZ11" s="166"/>
      <c r="CA11" s="166"/>
      <c r="CB11" s="166"/>
      <c r="CC11" s="165"/>
      <c r="CD11" s="166"/>
      <c r="CE11" s="166"/>
      <c r="CF11" s="166"/>
      <c r="CG11" s="166"/>
      <c r="CH11" s="166"/>
      <c r="CI11" s="166"/>
      <c r="CJ11" s="165"/>
      <c r="CK11" s="166"/>
      <c r="CL11" s="166"/>
      <c r="CM11" s="166"/>
      <c r="CN11" s="166"/>
      <c r="CO11" s="166"/>
      <c r="CP11" s="166"/>
      <c r="CQ11" s="165"/>
      <c r="CR11" s="166"/>
      <c r="CS11" s="166"/>
      <c r="CT11" s="166"/>
      <c r="CU11" s="166"/>
      <c r="CV11" s="166"/>
      <c r="CW11" s="166"/>
      <c r="CX11" s="165"/>
      <c r="CY11" s="166"/>
      <c r="CZ11" s="166"/>
      <c r="DA11" s="166"/>
      <c r="DB11" s="166"/>
      <c r="DC11" s="166"/>
      <c r="DD11" s="166"/>
      <c r="DE11" s="165"/>
      <c r="DF11" s="166"/>
      <c r="DG11" s="166"/>
      <c r="DH11" s="166"/>
      <c r="DI11" s="166"/>
      <c r="DJ11" s="166"/>
      <c r="DK11" s="166"/>
      <c r="DL11" s="165"/>
      <c r="DM11" s="166"/>
      <c r="DN11" s="166"/>
      <c r="DO11" s="166"/>
      <c r="DP11" s="166"/>
      <c r="DQ11" s="166"/>
      <c r="DR11" s="166"/>
      <c r="DS11" s="165"/>
      <c r="DT11" s="166"/>
      <c r="DU11" s="166"/>
      <c r="DV11" s="166"/>
      <c r="DW11" s="166"/>
      <c r="DX11" s="166"/>
      <c r="DY11" s="166"/>
      <c r="DZ11" s="165"/>
      <c r="EA11" s="166"/>
      <c r="EB11" s="166"/>
      <c r="EC11" s="166"/>
      <c r="ED11" s="166"/>
      <c r="EE11" s="166"/>
      <c r="EF11" s="166"/>
      <c r="EG11" s="165"/>
      <c r="EH11" s="166"/>
      <c r="EI11" s="166"/>
      <c r="EJ11" s="166"/>
      <c r="EK11" s="166"/>
      <c r="EL11" s="166"/>
      <c r="EM11" s="166"/>
      <c r="EN11" s="165"/>
      <c r="EO11" s="166"/>
      <c r="EP11" s="166"/>
      <c r="EQ11" s="166"/>
      <c r="ER11" s="166"/>
      <c r="ES11" s="166"/>
      <c r="ET11" s="166"/>
    </row>
    <row r="12" spans="2:150" s="168" customFormat="1" ht="19.5" x14ac:dyDescent="0.25">
      <c r="B12" s="169" t="s">
        <v>222</v>
      </c>
      <c r="C12" s="170"/>
      <c r="D12" s="171"/>
      <c r="E12" s="171"/>
      <c r="F12" s="171"/>
      <c r="G12" s="171"/>
      <c r="H12" s="171"/>
      <c r="I12" s="171"/>
      <c r="J12" s="171"/>
      <c r="K12" s="172"/>
      <c r="L12" s="170"/>
      <c r="M12" s="171"/>
      <c r="N12" s="171"/>
      <c r="O12" s="171"/>
      <c r="P12" s="171"/>
      <c r="Q12" s="171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</row>
    <row r="13" spans="2:150" s="174" customFormat="1" ht="19.149999999999999" customHeight="1" x14ac:dyDescent="0.25">
      <c r="B13" s="175" t="s">
        <v>223</v>
      </c>
      <c r="C13" s="176"/>
      <c r="D13" s="176"/>
      <c r="E13" s="175"/>
      <c r="F13" s="175"/>
      <c r="G13" s="175"/>
      <c r="H13" s="175"/>
      <c r="I13" s="175"/>
      <c r="J13" s="175"/>
      <c r="K13" s="176"/>
      <c r="L13" s="175"/>
      <c r="M13" s="175"/>
      <c r="N13" s="175"/>
      <c r="O13" s="176"/>
      <c r="P13" s="176"/>
      <c r="Q13" s="176"/>
      <c r="R13" s="176"/>
      <c r="S13" s="175"/>
      <c r="T13" s="175"/>
      <c r="U13" s="175"/>
      <c r="V13" s="176"/>
      <c r="W13" s="176"/>
      <c r="X13" s="176"/>
      <c r="Y13" s="176"/>
      <c r="Z13" s="175"/>
      <c r="AA13" s="175"/>
      <c r="AB13" s="175"/>
      <c r="AC13" s="176"/>
      <c r="AD13" s="176"/>
      <c r="AE13" s="176"/>
      <c r="AF13" s="176"/>
      <c r="AG13" s="175"/>
      <c r="AH13" s="175"/>
      <c r="AI13" s="175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</row>
    <row r="14" spans="2:150" ht="16.899999999999999" customHeight="1" x14ac:dyDescent="0.25">
      <c r="B14" s="175" t="s">
        <v>224</v>
      </c>
      <c r="C14" s="177"/>
      <c r="D14" s="177"/>
      <c r="E14" s="308"/>
      <c r="F14" s="308"/>
      <c r="G14" s="308"/>
      <c r="H14" s="175"/>
      <c r="I14" s="175"/>
      <c r="J14" s="175"/>
      <c r="K14" s="177"/>
      <c r="L14" s="308"/>
      <c r="M14" s="308"/>
      <c r="N14" s="308"/>
      <c r="O14" s="175"/>
      <c r="P14" s="175"/>
      <c r="Q14" s="175"/>
      <c r="R14" s="177"/>
      <c r="S14" s="308"/>
      <c r="T14" s="308"/>
      <c r="U14" s="308"/>
      <c r="V14" s="175"/>
      <c r="W14" s="175"/>
      <c r="X14" s="175"/>
      <c r="Y14" s="177"/>
      <c r="Z14" s="308"/>
      <c r="AA14" s="308"/>
      <c r="AB14" s="308"/>
      <c r="AC14" s="175"/>
      <c r="AD14" s="175"/>
      <c r="AE14" s="175"/>
      <c r="AF14" s="177"/>
      <c r="AG14" s="308"/>
      <c r="AH14" s="308"/>
      <c r="AI14" s="308"/>
      <c r="AJ14" s="175"/>
      <c r="AK14" s="175"/>
      <c r="AL14" s="175"/>
      <c r="AM14" s="177"/>
      <c r="AN14" s="308"/>
      <c r="AO14" s="308"/>
      <c r="AP14" s="308"/>
      <c r="AQ14" s="175"/>
      <c r="AR14" s="175"/>
      <c r="AS14" s="175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</row>
    <row r="15" spans="2:150" ht="36" customHeight="1" x14ac:dyDescent="0.25">
      <c r="AM15" s="306"/>
      <c r="AN15" s="306"/>
      <c r="AO15" s="306"/>
      <c r="AP15" s="306"/>
      <c r="AQ15" s="306"/>
      <c r="AR15" s="306"/>
      <c r="AS15" s="306"/>
    </row>
  </sheetData>
  <mergeCells count="51">
    <mergeCell ref="B8:B10"/>
    <mergeCell ref="C8:C10"/>
    <mergeCell ref="D8:J8"/>
    <mergeCell ref="K8:Q8"/>
    <mergeCell ref="R8:X8"/>
    <mergeCell ref="Y8:AE8"/>
    <mergeCell ref="AF8:AL8"/>
    <mergeCell ref="AM8:AS8"/>
    <mergeCell ref="AT8:AZ8"/>
    <mergeCell ref="BA8:BG8"/>
    <mergeCell ref="BH8:BN8"/>
    <mergeCell ref="BO8:BU8"/>
    <mergeCell ref="BV8:CB8"/>
    <mergeCell ref="CC8:CI8"/>
    <mergeCell ref="CJ8:CP8"/>
    <mergeCell ref="CQ8:CW8"/>
    <mergeCell ref="CX8:DD8"/>
    <mergeCell ref="DE8:DK8"/>
    <mergeCell ref="DL8:DR8"/>
    <mergeCell ref="DS8:DY8"/>
    <mergeCell ref="DZ8:EF8"/>
    <mergeCell ref="EG8:EM8"/>
    <mergeCell ref="EN8:ET8"/>
    <mergeCell ref="D9:J9"/>
    <mergeCell ref="K9:Q9"/>
    <mergeCell ref="R9:X9"/>
    <mergeCell ref="Y9:AE9"/>
    <mergeCell ref="AF9:AL9"/>
    <mergeCell ref="AM9:AS9"/>
    <mergeCell ref="AT9:AZ9"/>
    <mergeCell ref="BA9:BG9"/>
    <mergeCell ref="BH9:BN9"/>
    <mergeCell ref="BO9:BU9"/>
    <mergeCell ref="BV9:CB9"/>
    <mergeCell ref="CC9:CI9"/>
    <mergeCell ref="CJ9:CP9"/>
    <mergeCell ref="AM15:AS15"/>
    <mergeCell ref="DZ9:EF9"/>
    <mergeCell ref="EG9:EM9"/>
    <mergeCell ref="EN9:ET9"/>
    <mergeCell ref="E14:G14"/>
    <mergeCell ref="L14:N14"/>
    <mergeCell ref="S14:U14"/>
    <mergeCell ref="Z14:AB14"/>
    <mergeCell ref="AG14:AI14"/>
    <mergeCell ref="AN14:AP14"/>
    <mergeCell ref="CQ9:CW9"/>
    <mergeCell ref="CX9:DD9"/>
    <mergeCell ref="DE9:DK9"/>
    <mergeCell ref="DL9:DR9"/>
    <mergeCell ref="DS9:DY9"/>
  </mergeCells>
  <pageMargins left="0.70833333333333304" right="0.70833333333333304" top="0.74791666666666701" bottom="0.74791666666666701" header="0.51180555555555496" footer="0.51180555555555496"/>
  <pageSetup paperSize="8" scale="2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54"/>
  <sheetViews>
    <sheetView showGridLines="0" view="pageBreakPreview" zoomScale="69" zoomScaleNormal="85" zoomScalePageLayoutView="69" workbookViewId="0">
      <pane xSplit="1" ySplit="6" topLeftCell="B36" activePane="bottomRight" state="frozen"/>
      <selection pane="topRight" activeCell="B1" sqref="B1"/>
      <selection pane="bottomLeft" activeCell="A7" sqref="A7"/>
      <selection pane="bottomRight" activeCell="Q46" sqref="Q46"/>
    </sheetView>
  </sheetViews>
  <sheetFormatPr defaultColWidth="8.7109375" defaultRowHeight="15.75" outlineLevelRow="1" x14ac:dyDescent="0.25"/>
  <cols>
    <col min="1" max="1" width="60.7109375" style="178" customWidth="1"/>
    <col min="2" max="22" width="17.28515625" style="179" customWidth="1"/>
    <col min="23" max="24" width="17.28515625" style="180" hidden="1" customWidth="1"/>
    <col min="25" max="29" width="15.140625" style="181" hidden="1" customWidth="1"/>
    <col min="30" max="30" width="13.5703125" style="181" hidden="1" customWidth="1"/>
    <col min="31" max="253" width="8.7109375" style="181"/>
    <col min="254" max="254" width="60.7109375" style="181" customWidth="1"/>
    <col min="255" max="256" width="8.7109375" style="181" hidden="1"/>
    <col min="257" max="279" width="17.28515625" style="181" customWidth="1"/>
    <col min="280" max="509" width="8.7109375" style="181"/>
    <col min="510" max="510" width="60.7109375" style="181" customWidth="1"/>
    <col min="511" max="512" width="8.7109375" style="181" hidden="1"/>
    <col min="513" max="535" width="17.28515625" style="181" customWidth="1"/>
    <col min="536" max="765" width="8.7109375" style="181"/>
    <col min="766" max="766" width="60.7109375" style="181" customWidth="1"/>
    <col min="767" max="768" width="8.7109375" style="181" hidden="1"/>
    <col min="769" max="791" width="17.28515625" style="181" customWidth="1"/>
    <col min="792" max="1021" width="8.7109375" style="181"/>
    <col min="1022" max="1022" width="60.7109375" style="181" customWidth="1"/>
    <col min="1023" max="1024" width="8.7109375" style="181" hidden="1"/>
  </cols>
  <sheetData>
    <row r="2" spans="1:30" ht="19.5" x14ac:dyDescent="0.25">
      <c r="A2" s="182" t="s">
        <v>314</v>
      </c>
    </row>
    <row r="4" spans="1:30" s="185" customFormat="1" ht="15" customHeight="1" x14ac:dyDescent="0.2">
      <c r="A4" s="316" t="s">
        <v>315</v>
      </c>
      <c r="B4" s="316"/>
      <c r="C4" s="316"/>
      <c r="D4" s="316"/>
      <c r="E4" s="316"/>
      <c r="F4" s="316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4"/>
      <c r="V4" s="184"/>
      <c r="W4" s="317"/>
      <c r="X4" s="317"/>
    </row>
    <row r="5" spans="1:30" s="185" customFormat="1" ht="15" x14ac:dyDescent="0.2">
      <c r="A5" s="186" t="s">
        <v>225</v>
      </c>
      <c r="B5" s="186"/>
      <c r="C5" s="186"/>
      <c r="D5" s="186"/>
      <c r="E5" s="186"/>
      <c r="F5" s="186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4"/>
      <c r="V5" s="184"/>
      <c r="W5" s="187"/>
      <c r="X5" s="187"/>
    </row>
    <row r="6" spans="1:30" s="191" customFormat="1" ht="15" x14ac:dyDescent="0.25">
      <c r="A6" s="188" t="s">
        <v>226</v>
      </c>
      <c r="B6" s="189">
        <v>2023</v>
      </c>
      <c r="C6" s="189">
        <v>2024</v>
      </c>
      <c r="D6" s="189">
        <v>2025</v>
      </c>
      <c r="E6" s="188">
        <v>2026</v>
      </c>
      <c r="F6" s="189">
        <v>2027</v>
      </c>
      <c r="G6" s="189">
        <v>2028</v>
      </c>
      <c r="H6" s="188">
        <v>2029</v>
      </c>
      <c r="I6" s="189">
        <v>2030</v>
      </c>
      <c r="J6" s="189">
        <v>2031</v>
      </c>
      <c r="K6" s="188">
        <v>2032</v>
      </c>
      <c r="L6" s="189">
        <v>2033</v>
      </c>
      <c r="M6" s="189">
        <v>2034</v>
      </c>
      <c r="N6" s="188">
        <v>2035</v>
      </c>
      <c r="O6" s="189">
        <v>2036</v>
      </c>
      <c r="P6" s="189">
        <v>2037</v>
      </c>
      <c r="Q6" s="188">
        <v>2038</v>
      </c>
      <c r="R6" s="189">
        <v>2039</v>
      </c>
      <c r="S6" s="189">
        <v>2040</v>
      </c>
      <c r="T6" s="188">
        <v>2041</v>
      </c>
      <c r="U6" s="189">
        <v>2042</v>
      </c>
      <c r="V6" s="188">
        <v>2043</v>
      </c>
      <c r="W6" s="190">
        <v>2042</v>
      </c>
      <c r="X6" s="190">
        <v>2043</v>
      </c>
      <c r="Y6" s="190">
        <v>2044</v>
      </c>
      <c r="Z6" s="190">
        <v>2045</v>
      </c>
      <c r="AA6" s="190">
        <v>2046</v>
      </c>
      <c r="AB6" s="190">
        <v>2047</v>
      </c>
      <c r="AC6" s="190">
        <v>2048</v>
      </c>
      <c r="AD6" s="190">
        <v>2049</v>
      </c>
    </row>
    <row r="7" spans="1:30" s="194" customFormat="1" ht="15" x14ac:dyDescent="0.2">
      <c r="A7" s="192" t="s">
        <v>316</v>
      </c>
      <c r="B7" s="193">
        <f>'Таблица 1'!K107+'Таблица 1'!K108</f>
        <v>0</v>
      </c>
      <c r="C7" s="193">
        <f>'Таблица 1'!L107+'Таблица 1'!L108</f>
        <v>0</v>
      </c>
      <c r="D7" s="193">
        <f>'Таблица 1'!M107+'Таблица 1'!M108</f>
        <v>0</v>
      </c>
      <c r="E7" s="193">
        <f>'Таблица 1'!N107+'Таблица 1'!N108</f>
        <v>0</v>
      </c>
      <c r="F7" s="193">
        <f>'Таблица 1'!O107+'Таблица 1'!O108</f>
        <v>0</v>
      </c>
      <c r="G7" s="193">
        <f>'Таблица 1'!P107+'Таблица 1'!P108</f>
        <v>0</v>
      </c>
      <c r="H7" s="193">
        <f>'Таблица 1'!Q107+'Таблица 1'!Q108</f>
        <v>0</v>
      </c>
      <c r="I7" s="193">
        <f>'Таблица 1'!R107+'Таблица 1'!R108</f>
        <v>0</v>
      </c>
      <c r="J7" s="193">
        <f>'Таблица 1'!S107+'Таблица 1'!S108</f>
        <v>0</v>
      </c>
      <c r="K7" s="193">
        <f>'Таблица 1'!T107+'Таблица 1'!T108</f>
        <v>0</v>
      </c>
      <c r="L7" s="193">
        <f>'Таблица 1'!U107+'Таблица 1'!U108</f>
        <v>0</v>
      </c>
      <c r="M7" s="193">
        <f>'Таблица 1'!V107+'Таблица 1'!V108</f>
        <v>0</v>
      </c>
      <c r="N7" s="193">
        <f>'Таблица 1'!W107+'Таблица 1'!W108</f>
        <v>0</v>
      </c>
      <c r="O7" s="193">
        <f>'Таблица 1'!X107+'Таблица 1'!X108</f>
        <v>0</v>
      </c>
      <c r="P7" s="193">
        <f>'Таблица 1'!Y107+'Таблица 1'!Y108</f>
        <v>0</v>
      </c>
      <c r="Q7" s="193">
        <f>'Таблица 1'!Z107+'Таблица 1'!Z108</f>
        <v>0</v>
      </c>
      <c r="R7" s="193">
        <f>'Таблица 1'!AN107+'Таблица 1'!AN108</f>
        <v>0</v>
      </c>
      <c r="S7" s="193">
        <f>'Таблица 1'!AO107+'Таблица 1'!AO108</f>
        <v>0</v>
      </c>
      <c r="T7" s="193">
        <f>'Таблица 1'!AP107+'Таблица 1'!AP108</f>
        <v>0</v>
      </c>
      <c r="U7" s="193">
        <f>'Таблица 1'!AQ107+'Таблица 1'!AQ108</f>
        <v>0</v>
      </c>
      <c r="V7" s="193">
        <f>'Таблица 1'!AR107+'Таблица 1'!AR108</f>
        <v>0</v>
      </c>
      <c r="W7" s="193">
        <f>'Таблица 1'!AS107+'Таблица 1'!AS108</f>
        <v>0</v>
      </c>
      <c r="X7" s="193">
        <f>'Таблица 1'!AT107+'Таблица 1'!AT108</f>
        <v>0</v>
      </c>
      <c r="Y7" s="193">
        <f>'Таблица 1'!AU107+'Таблица 1'!AU108</f>
        <v>0</v>
      </c>
      <c r="Z7" s="193">
        <f>'Таблица 1'!AV107+'Таблица 1'!AV108</f>
        <v>0</v>
      </c>
      <c r="AA7" s="193">
        <f>'Таблица 1'!AW107+'Таблица 1'!AW108</f>
        <v>0</v>
      </c>
      <c r="AB7" s="193">
        <f>'Таблица 1'!AX107+'Таблица 1'!AX108</f>
        <v>0</v>
      </c>
      <c r="AC7" s="193">
        <f>'Таблица 1'!AY107+'Таблица 1'!AY108</f>
        <v>0</v>
      </c>
      <c r="AD7" s="193">
        <f>'Таблица 1'!AZ107+'Таблица 1'!AZ108</f>
        <v>0</v>
      </c>
    </row>
    <row r="8" spans="1:30" x14ac:dyDescent="0.25">
      <c r="A8" s="195" t="s">
        <v>227</v>
      </c>
      <c r="B8" s="196" t="s">
        <v>228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 t="e">
        <f t="shared" ref="W8:AD8" si="0">W7/V7</f>
        <v>#DIV/0!</v>
      </c>
      <c r="X8" s="196" t="e">
        <f t="shared" si="0"/>
        <v>#DIV/0!</v>
      </c>
      <c r="Y8" s="196" t="e">
        <f t="shared" si="0"/>
        <v>#DIV/0!</v>
      </c>
      <c r="Z8" s="196" t="e">
        <f t="shared" si="0"/>
        <v>#DIV/0!</v>
      </c>
      <c r="AA8" s="196" t="e">
        <f t="shared" si="0"/>
        <v>#DIV/0!</v>
      </c>
      <c r="AB8" s="196" t="e">
        <f t="shared" si="0"/>
        <v>#DIV/0!</v>
      </c>
      <c r="AC8" s="196" t="e">
        <f t="shared" si="0"/>
        <v>#DIV/0!</v>
      </c>
      <c r="AD8" s="196" t="e">
        <f t="shared" si="0"/>
        <v>#DIV/0!</v>
      </c>
    </row>
    <row r="9" spans="1:30" x14ac:dyDescent="0.25">
      <c r="A9" s="197" t="s">
        <v>229</v>
      </c>
      <c r="B9" s="198">
        <f>'Таблица 1'!K107</f>
        <v>0</v>
      </c>
      <c r="C9" s="198">
        <f>'Таблица 1'!L107</f>
        <v>0</v>
      </c>
      <c r="D9" s="198">
        <f>'Таблица 1'!M107</f>
        <v>0</v>
      </c>
      <c r="E9" s="198">
        <f>'Таблица 1'!N107</f>
        <v>0</v>
      </c>
      <c r="F9" s="198">
        <f>'Таблица 1'!O107</f>
        <v>0</v>
      </c>
      <c r="G9" s="198">
        <f>'Таблица 1'!P107</f>
        <v>0</v>
      </c>
      <c r="H9" s="198">
        <f>'Таблица 1'!Q107</f>
        <v>0</v>
      </c>
      <c r="I9" s="198">
        <f>'Таблица 1'!R107</f>
        <v>0</v>
      </c>
      <c r="J9" s="198">
        <f>'Таблица 1'!S107</f>
        <v>0</v>
      </c>
      <c r="K9" s="198">
        <f>'Таблица 1'!T107</f>
        <v>0</v>
      </c>
      <c r="L9" s="198">
        <f>'Таблица 1'!U107</f>
        <v>0</v>
      </c>
      <c r="M9" s="198">
        <f>'Таблица 1'!V107</f>
        <v>0</v>
      </c>
      <c r="N9" s="198">
        <f>'Таблица 1'!W107</f>
        <v>0</v>
      </c>
      <c r="O9" s="198">
        <f>'Таблица 1'!X107</f>
        <v>0</v>
      </c>
      <c r="P9" s="198">
        <f>'Таблица 1'!Y107</f>
        <v>0</v>
      </c>
      <c r="Q9" s="198">
        <f>'Таблица 1'!Z107</f>
        <v>0</v>
      </c>
      <c r="R9" s="198">
        <f>'Таблица 1'!AN107</f>
        <v>0</v>
      </c>
      <c r="S9" s="198">
        <f>'Таблица 1'!AO107</f>
        <v>0</v>
      </c>
      <c r="T9" s="198">
        <f>'Таблица 1'!AP107</f>
        <v>0</v>
      </c>
      <c r="U9" s="198">
        <f>'Таблица 1'!AQ107</f>
        <v>0</v>
      </c>
      <c r="V9" s="198">
        <f>'Таблица 1'!AR107</f>
        <v>0</v>
      </c>
      <c r="W9" s="198">
        <f>'Таблица 1'!AS107</f>
        <v>0</v>
      </c>
      <c r="X9" s="198">
        <f>'Таблица 1'!AT107</f>
        <v>0</v>
      </c>
      <c r="Y9" s="198">
        <f>'Таблица 1'!AU107</f>
        <v>0</v>
      </c>
      <c r="Z9" s="198">
        <f>'Таблица 1'!AV107</f>
        <v>0</v>
      </c>
      <c r="AA9" s="198">
        <f>'Таблица 1'!AW107</f>
        <v>0</v>
      </c>
      <c r="AB9" s="198">
        <f>'Таблица 1'!AX107</f>
        <v>0</v>
      </c>
      <c r="AC9" s="198">
        <f>'Таблица 1'!AY107</f>
        <v>0</v>
      </c>
      <c r="AD9" s="198">
        <f>'Таблица 1'!AZ107</f>
        <v>0</v>
      </c>
    </row>
    <row r="10" spans="1:30" x14ac:dyDescent="0.25">
      <c r="A10" s="195" t="s">
        <v>227</v>
      </c>
      <c r="B10" s="196" t="s">
        <v>228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 t="e">
        <f t="shared" ref="W10:AD10" si="1">W9/V9</f>
        <v>#DIV/0!</v>
      </c>
      <c r="X10" s="196" t="e">
        <f t="shared" si="1"/>
        <v>#DIV/0!</v>
      </c>
      <c r="Y10" s="196" t="e">
        <f t="shared" si="1"/>
        <v>#DIV/0!</v>
      </c>
      <c r="Z10" s="196" t="e">
        <f t="shared" si="1"/>
        <v>#DIV/0!</v>
      </c>
      <c r="AA10" s="196" t="e">
        <f t="shared" si="1"/>
        <v>#DIV/0!</v>
      </c>
      <c r="AB10" s="196" t="e">
        <f t="shared" si="1"/>
        <v>#DIV/0!</v>
      </c>
      <c r="AC10" s="196" t="e">
        <f t="shared" si="1"/>
        <v>#DIV/0!</v>
      </c>
      <c r="AD10" s="196" t="e">
        <f t="shared" si="1"/>
        <v>#DIV/0!</v>
      </c>
    </row>
    <row r="11" spans="1:30" s="194" customFormat="1" ht="15" x14ac:dyDescent="0.2">
      <c r="A11" s="192" t="s">
        <v>230</v>
      </c>
      <c r="B11" s="193">
        <f>'Таблица 1'!K109</f>
        <v>0</v>
      </c>
      <c r="C11" s="193">
        <f>'Таблица 1'!L109</f>
        <v>0</v>
      </c>
      <c r="D11" s="193">
        <f>'Таблица 1'!M109</f>
        <v>0</v>
      </c>
      <c r="E11" s="193">
        <f>'Таблица 1'!N109</f>
        <v>0</v>
      </c>
      <c r="F11" s="193">
        <f>'Таблица 1'!O109</f>
        <v>0</v>
      </c>
      <c r="G11" s="193">
        <f>'Таблица 1'!P109</f>
        <v>0</v>
      </c>
      <c r="H11" s="193">
        <f>'Таблица 1'!Q109</f>
        <v>0</v>
      </c>
      <c r="I11" s="193">
        <f>'Таблица 1'!R109</f>
        <v>0</v>
      </c>
      <c r="J11" s="193">
        <f>'Таблица 1'!S109</f>
        <v>0</v>
      </c>
      <c r="K11" s="193">
        <f>'Таблица 1'!T109</f>
        <v>0</v>
      </c>
      <c r="L11" s="193">
        <f>'Таблица 1'!U109</f>
        <v>0</v>
      </c>
      <c r="M11" s="193">
        <f>'Таблица 1'!V109</f>
        <v>0</v>
      </c>
      <c r="N11" s="193">
        <f>'Таблица 1'!W109</f>
        <v>0</v>
      </c>
      <c r="O11" s="193">
        <f>'Таблица 1'!X109</f>
        <v>0</v>
      </c>
      <c r="P11" s="193">
        <f>'Таблица 1'!Y109</f>
        <v>0</v>
      </c>
      <c r="Q11" s="193">
        <f>'Таблица 1'!Z109</f>
        <v>0</v>
      </c>
      <c r="R11" s="193">
        <f>'Таблица 1'!AN109</f>
        <v>0</v>
      </c>
      <c r="S11" s="193">
        <f>'Таблица 1'!AO109</f>
        <v>0</v>
      </c>
      <c r="T11" s="193">
        <f>'Таблица 1'!AP109</f>
        <v>0</v>
      </c>
      <c r="U11" s="193">
        <f>'Таблица 1'!AQ109</f>
        <v>0</v>
      </c>
      <c r="V11" s="193">
        <f>'Таблица 1'!AR109</f>
        <v>0</v>
      </c>
      <c r="W11" s="193">
        <f>'Таблица 1'!AS109</f>
        <v>0</v>
      </c>
      <c r="X11" s="193">
        <f>'Таблица 1'!AT109</f>
        <v>0</v>
      </c>
      <c r="Y11" s="193">
        <f>'Таблица 1'!AU109</f>
        <v>0</v>
      </c>
      <c r="Z11" s="193">
        <f>'Таблица 1'!AV109</f>
        <v>0</v>
      </c>
      <c r="AA11" s="193">
        <f>'Таблица 1'!AW109</f>
        <v>0</v>
      </c>
      <c r="AB11" s="193">
        <f>'Таблица 1'!AX109</f>
        <v>0</v>
      </c>
      <c r="AC11" s="193">
        <f>'Таблица 1'!AY109</f>
        <v>0</v>
      </c>
      <c r="AD11" s="193">
        <f>'Таблица 1'!AZ109</f>
        <v>0</v>
      </c>
    </row>
    <row r="12" spans="1:30" s="199" customFormat="1" ht="15" x14ac:dyDescent="0.2">
      <c r="A12" s="197" t="s">
        <v>231</v>
      </c>
      <c r="B12" s="198">
        <f t="shared" ref="B12:AD12" si="2">B7-B11</f>
        <v>0</v>
      </c>
      <c r="C12" s="198">
        <f t="shared" si="2"/>
        <v>0</v>
      </c>
      <c r="D12" s="198">
        <f t="shared" si="2"/>
        <v>0</v>
      </c>
      <c r="E12" s="198">
        <f t="shared" si="2"/>
        <v>0</v>
      </c>
      <c r="F12" s="198">
        <f t="shared" si="2"/>
        <v>0</v>
      </c>
      <c r="G12" s="198">
        <f t="shared" si="2"/>
        <v>0</v>
      </c>
      <c r="H12" s="198">
        <f t="shared" si="2"/>
        <v>0</v>
      </c>
      <c r="I12" s="198">
        <f t="shared" si="2"/>
        <v>0</v>
      </c>
      <c r="J12" s="198">
        <f t="shared" si="2"/>
        <v>0</v>
      </c>
      <c r="K12" s="198">
        <f t="shared" si="2"/>
        <v>0</v>
      </c>
      <c r="L12" s="198">
        <f t="shared" si="2"/>
        <v>0</v>
      </c>
      <c r="M12" s="198">
        <f t="shared" si="2"/>
        <v>0</v>
      </c>
      <c r="N12" s="198">
        <f t="shared" si="2"/>
        <v>0</v>
      </c>
      <c r="O12" s="198">
        <f t="shared" si="2"/>
        <v>0</v>
      </c>
      <c r="P12" s="198">
        <f t="shared" si="2"/>
        <v>0</v>
      </c>
      <c r="Q12" s="198">
        <f t="shared" si="2"/>
        <v>0</v>
      </c>
      <c r="R12" s="198">
        <f t="shared" si="2"/>
        <v>0</v>
      </c>
      <c r="S12" s="198">
        <f t="shared" si="2"/>
        <v>0</v>
      </c>
      <c r="T12" s="198">
        <f t="shared" si="2"/>
        <v>0</v>
      </c>
      <c r="U12" s="198">
        <f t="shared" si="2"/>
        <v>0</v>
      </c>
      <c r="V12" s="198">
        <f t="shared" si="2"/>
        <v>0</v>
      </c>
      <c r="W12" s="198">
        <f t="shared" si="2"/>
        <v>0</v>
      </c>
      <c r="X12" s="198">
        <f t="shared" si="2"/>
        <v>0</v>
      </c>
      <c r="Y12" s="198">
        <f t="shared" si="2"/>
        <v>0</v>
      </c>
      <c r="Z12" s="198">
        <f t="shared" si="2"/>
        <v>0</v>
      </c>
      <c r="AA12" s="198">
        <f t="shared" si="2"/>
        <v>0</v>
      </c>
      <c r="AB12" s="198">
        <f t="shared" si="2"/>
        <v>0</v>
      </c>
      <c r="AC12" s="198">
        <f t="shared" si="2"/>
        <v>0</v>
      </c>
      <c r="AD12" s="198">
        <f t="shared" si="2"/>
        <v>0</v>
      </c>
    </row>
    <row r="13" spans="1:30" s="202" customFormat="1" ht="15" x14ac:dyDescent="0.2">
      <c r="A13" s="200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</row>
    <row r="14" spans="1:30" s="199" customFormat="1" ht="15" x14ac:dyDescent="0.2">
      <c r="A14" s="197" t="s">
        <v>232</v>
      </c>
      <c r="B14" s="198">
        <f>'Таблица 1'!K119</f>
        <v>0</v>
      </c>
      <c r="C14" s="198">
        <f>'Таблица 1'!L119</f>
        <v>0</v>
      </c>
      <c r="D14" s="198">
        <f>'Таблица 1'!M119</f>
        <v>0</v>
      </c>
      <c r="E14" s="198">
        <f>'Таблица 1'!N119</f>
        <v>0</v>
      </c>
      <c r="F14" s="198">
        <f>'Таблица 1'!O119</f>
        <v>0</v>
      </c>
      <c r="G14" s="198">
        <f>'Таблица 1'!P119</f>
        <v>0</v>
      </c>
      <c r="H14" s="198">
        <f>'Таблица 1'!Q119</f>
        <v>0</v>
      </c>
      <c r="I14" s="198">
        <f>'Таблица 1'!R119</f>
        <v>0</v>
      </c>
      <c r="J14" s="198">
        <f>'Таблица 1'!S119</f>
        <v>0</v>
      </c>
      <c r="K14" s="198">
        <f>'Таблица 1'!T119</f>
        <v>0</v>
      </c>
      <c r="L14" s="198">
        <f>'Таблица 1'!U119</f>
        <v>0</v>
      </c>
      <c r="M14" s="198">
        <f>'Таблица 1'!V119</f>
        <v>0</v>
      </c>
      <c r="N14" s="198">
        <f>'Таблица 1'!W119</f>
        <v>0</v>
      </c>
      <c r="O14" s="198">
        <f>'Таблица 1'!X119</f>
        <v>0</v>
      </c>
      <c r="P14" s="198">
        <f>'Таблица 1'!Y119</f>
        <v>0</v>
      </c>
      <c r="Q14" s="198">
        <f>'Таблица 1'!Z119</f>
        <v>0</v>
      </c>
      <c r="R14" s="198">
        <f>'Таблица 1'!AN119</f>
        <v>0</v>
      </c>
      <c r="S14" s="198">
        <f>'Таблица 1'!AO119</f>
        <v>0</v>
      </c>
      <c r="T14" s="198">
        <f>'Таблица 1'!AP119</f>
        <v>0</v>
      </c>
      <c r="U14" s="198">
        <f>'Таблица 1'!AQ119</f>
        <v>0</v>
      </c>
      <c r="V14" s="198">
        <f>'Таблица 1'!AR119</f>
        <v>0</v>
      </c>
      <c r="W14" s="198">
        <f>'Таблица 1'!AS119</f>
        <v>0</v>
      </c>
      <c r="X14" s="198">
        <f>'Таблица 1'!AT119</f>
        <v>0</v>
      </c>
      <c r="Y14" s="198">
        <f>'Таблица 1'!AU119</f>
        <v>0</v>
      </c>
      <c r="Z14" s="198">
        <f>'Таблица 1'!AV119</f>
        <v>0</v>
      </c>
      <c r="AA14" s="198">
        <f>'Таблица 1'!AW119</f>
        <v>0</v>
      </c>
      <c r="AB14" s="198">
        <f>'Таблица 1'!AX119</f>
        <v>0</v>
      </c>
      <c r="AC14" s="198">
        <f>'Таблица 1'!AY119</f>
        <v>0</v>
      </c>
      <c r="AD14" s="198">
        <f>'Таблица 1'!AZ119</f>
        <v>0</v>
      </c>
    </row>
    <row r="15" spans="1:30" s="199" customFormat="1" ht="15" x14ac:dyDescent="0.2">
      <c r="A15" s="195" t="s">
        <v>227</v>
      </c>
      <c r="B15" s="196" t="s">
        <v>228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 t="e">
        <f t="shared" ref="W15:AD15" si="3">W14/V14</f>
        <v>#DIV/0!</v>
      </c>
      <c r="X15" s="196" t="e">
        <f t="shared" si="3"/>
        <v>#DIV/0!</v>
      </c>
      <c r="Y15" s="196" t="e">
        <f t="shared" si="3"/>
        <v>#DIV/0!</v>
      </c>
      <c r="Z15" s="196" t="e">
        <f t="shared" si="3"/>
        <v>#DIV/0!</v>
      </c>
      <c r="AA15" s="196" t="e">
        <f t="shared" si="3"/>
        <v>#DIV/0!</v>
      </c>
      <c r="AB15" s="196" t="e">
        <f t="shared" si="3"/>
        <v>#DIV/0!</v>
      </c>
      <c r="AC15" s="196" t="e">
        <f t="shared" si="3"/>
        <v>#DIV/0!</v>
      </c>
      <c r="AD15" s="196" t="e">
        <f t="shared" si="3"/>
        <v>#DIV/0!</v>
      </c>
    </row>
    <row r="16" spans="1:30" s="205" customFormat="1" ht="15" outlineLevel="1" x14ac:dyDescent="0.2">
      <c r="A16" s="203" t="s">
        <v>233</v>
      </c>
      <c r="B16" s="204">
        <f>'Таблица 1'!K122</f>
        <v>0</v>
      </c>
      <c r="C16" s="204">
        <f>'Таблица 1'!L122</f>
        <v>0</v>
      </c>
      <c r="D16" s="204">
        <f>'Таблица 1'!M122</f>
        <v>0</v>
      </c>
      <c r="E16" s="204">
        <f>'Таблица 1'!N122</f>
        <v>0</v>
      </c>
      <c r="F16" s="204">
        <f>'Таблица 1'!O122</f>
        <v>0</v>
      </c>
      <c r="G16" s="204">
        <f>'Таблица 1'!P122</f>
        <v>0</v>
      </c>
      <c r="H16" s="204">
        <f>'Таблица 1'!Q122</f>
        <v>0</v>
      </c>
      <c r="I16" s="204">
        <f>'Таблица 1'!R122</f>
        <v>0</v>
      </c>
      <c r="J16" s="204">
        <f>'Таблица 1'!S122</f>
        <v>0</v>
      </c>
      <c r="K16" s="204">
        <f>'Таблица 1'!T122</f>
        <v>0</v>
      </c>
      <c r="L16" s="204">
        <f>'Таблица 1'!U122</f>
        <v>0</v>
      </c>
      <c r="M16" s="204">
        <f>'Таблица 1'!V122</f>
        <v>0</v>
      </c>
      <c r="N16" s="204">
        <f>'Таблица 1'!W122</f>
        <v>0</v>
      </c>
      <c r="O16" s="204">
        <f>'Таблица 1'!X122</f>
        <v>0</v>
      </c>
      <c r="P16" s="204">
        <f>'Таблица 1'!Y122</f>
        <v>0</v>
      </c>
      <c r="Q16" s="204">
        <f>'Таблица 1'!Z122</f>
        <v>0</v>
      </c>
      <c r="R16" s="204">
        <f>'Таблица 1'!AN122</f>
        <v>0</v>
      </c>
      <c r="S16" s="204">
        <f>'Таблица 1'!AO122</f>
        <v>0</v>
      </c>
      <c r="T16" s="204">
        <f>'Таблица 1'!AP122</f>
        <v>0</v>
      </c>
      <c r="U16" s="204">
        <f>'Таблица 1'!AQ122</f>
        <v>0</v>
      </c>
      <c r="V16" s="204">
        <f>'Таблица 1'!AR122</f>
        <v>0</v>
      </c>
      <c r="W16" s="204">
        <f>'Таблица 1'!AS122</f>
        <v>0</v>
      </c>
      <c r="X16" s="204">
        <f>'Таблица 1'!AT122</f>
        <v>0</v>
      </c>
      <c r="Y16" s="204">
        <f>'Таблица 1'!AU122</f>
        <v>0</v>
      </c>
      <c r="Z16" s="204">
        <f>'Таблица 1'!AV122</f>
        <v>0</v>
      </c>
      <c r="AA16" s="204">
        <f>'Таблица 1'!AW122</f>
        <v>0</v>
      </c>
      <c r="AB16" s="204">
        <f>'Таблица 1'!AX122</f>
        <v>0</v>
      </c>
      <c r="AC16" s="204">
        <f>'Таблица 1'!AY122</f>
        <v>0</v>
      </c>
      <c r="AD16" s="204">
        <f>'Таблица 1'!AZ122</f>
        <v>0</v>
      </c>
    </row>
    <row r="17" spans="1:31" s="207" customFormat="1" ht="15" outlineLevel="1" x14ac:dyDescent="0.2">
      <c r="A17" s="292" t="s">
        <v>311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>
        <f t="shared" ref="W17:AD17" si="4">SUM(W18:W18)</f>
        <v>0</v>
      </c>
      <c r="X17" s="206">
        <f t="shared" si="4"/>
        <v>0</v>
      </c>
      <c r="Y17" s="206">
        <f t="shared" si="4"/>
        <v>0</v>
      </c>
      <c r="Z17" s="206">
        <f t="shared" si="4"/>
        <v>0</v>
      </c>
      <c r="AA17" s="206">
        <f t="shared" si="4"/>
        <v>0</v>
      </c>
      <c r="AB17" s="206">
        <f t="shared" si="4"/>
        <v>0</v>
      </c>
      <c r="AC17" s="206">
        <f t="shared" si="4"/>
        <v>0</v>
      </c>
      <c r="AD17" s="206">
        <f t="shared" si="4"/>
        <v>0</v>
      </c>
    </row>
    <row r="18" spans="1:31" s="207" customFormat="1" ht="93" customHeight="1" outlineLevel="1" x14ac:dyDescent="0.2">
      <c r="A18" s="293" t="str">
        <f>'Таблица 1'!D12</f>
        <v>Проект по комплексному развитию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</v>
      </c>
      <c r="B18" s="208">
        <f>'Таблица 1'!K17</f>
        <v>0</v>
      </c>
      <c r="C18" s="208">
        <f>'Таблица 1'!L17</f>
        <v>0</v>
      </c>
      <c r="D18" s="208">
        <f>'Таблица 1'!M17</f>
        <v>0</v>
      </c>
      <c r="E18" s="208">
        <f>'Таблица 1'!N17</f>
        <v>0</v>
      </c>
      <c r="F18" s="208">
        <f>'Таблица 1'!O17</f>
        <v>0</v>
      </c>
      <c r="G18" s="208">
        <f>'Таблица 1'!P17</f>
        <v>0</v>
      </c>
      <c r="H18" s="208">
        <f>'Таблица 1'!Q17</f>
        <v>0</v>
      </c>
      <c r="I18" s="208">
        <f>'Таблица 1'!R17</f>
        <v>0</v>
      </c>
      <c r="J18" s="208">
        <f>'Таблица 1'!S17</f>
        <v>0</v>
      </c>
      <c r="K18" s="208">
        <f>'Таблица 1'!T17</f>
        <v>0</v>
      </c>
      <c r="L18" s="208">
        <f>'Таблица 1'!U17</f>
        <v>0</v>
      </c>
      <c r="M18" s="208">
        <f>'Таблица 1'!V17</f>
        <v>0</v>
      </c>
      <c r="N18" s="208">
        <f>'Таблица 1'!W17</f>
        <v>0</v>
      </c>
      <c r="O18" s="208">
        <f>'Таблица 1'!X17</f>
        <v>0</v>
      </c>
      <c r="P18" s="208">
        <f>'Таблица 1'!Y17</f>
        <v>0</v>
      </c>
      <c r="Q18" s="208">
        <f>'Таблица 1'!Z17</f>
        <v>0</v>
      </c>
      <c r="R18" s="208">
        <f>'Таблица 1'!AN17</f>
        <v>0</v>
      </c>
      <c r="S18" s="208">
        <f>'Таблица 1'!AO17</f>
        <v>0</v>
      </c>
      <c r="T18" s="208">
        <f>'Таблица 1'!AP17</f>
        <v>0</v>
      </c>
      <c r="U18" s="208">
        <f>'Таблица 1'!AQ17</f>
        <v>0</v>
      </c>
      <c r="V18" s="208">
        <f>'Таблица 1'!AR17</f>
        <v>0</v>
      </c>
      <c r="W18" s="208">
        <f>'Таблица 1'!AS17</f>
        <v>0</v>
      </c>
      <c r="X18" s="208">
        <f>'Таблица 1'!AT17</f>
        <v>0</v>
      </c>
      <c r="Y18" s="208">
        <f>'Таблица 1'!AU17</f>
        <v>0</v>
      </c>
      <c r="Z18" s="208">
        <f>'Таблица 1'!AV17</f>
        <v>0</v>
      </c>
      <c r="AA18" s="208">
        <f>'Таблица 1'!AW17</f>
        <v>0</v>
      </c>
      <c r="AB18" s="208">
        <f>'Таблица 1'!AX17</f>
        <v>0</v>
      </c>
      <c r="AC18" s="208">
        <f>'Таблица 1'!AY17</f>
        <v>0</v>
      </c>
      <c r="AD18" s="208">
        <f>'Таблица 1'!AZ17</f>
        <v>0</v>
      </c>
    </row>
    <row r="19" spans="1:31" s="210" customFormat="1" ht="30" x14ac:dyDescent="0.2">
      <c r="A19" s="294" t="s">
        <v>234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 t="e">
        <f t="shared" ref="W19:AD19" si="5">W14/W9</f>
        <v>#DIV/0!</v>
      </c>
      <c r="X19" s="209" t="e">
        <f t="shared" si="5"/>
        <v>#DIV/0!</v>
      </c>
      <c r="Y19" s="209" t="e">
        <f t="shared" si="5"/>
        <v>#DIV/0!</v>
      </c>
      <c r="Z19" s="209" t="e">
        <f t="shared" si="5"/>
        <v>#DIV/0!</v>
      </c>
      <c r="AA19" s="209" t="e">
        <f t="shared" si="5"/>
        <v>#DIV/0!</v>
      </c>
      <c r="AB19" s="209" t="e">
        <f t="shared" si="5"/>
        <v>#DIV/0!</v>
      </c>
      <c r="AC19" s="209" t="e">
        <f t="shared" si="5"/>
        <v>#DIV/0!</v>
      </c>
      <c r="AD19" s="209" t="e">
        <f t="shared" si="5"/>
        <v>#DIV/0!</v>
      </c>
    </row>
    <row r="20" spans="1:31" s="212" customFormat="1" ht="15" x14ac:dyDescent="0.2">
      <c r="A20" s="295" t="s">
        <v>105</v>
      </c>
      <c r="B20" s="211">
        <f>'Таблица 1'!K121</f>
        <v>0</v>
      </c>
      <c r="C20" s="211">
        <f>'Таблица 1'!L121</f>
        <v>0</v>
      </c>
      <c r="D20" s="211">
        <f>'Таблица 1'!M121</f>
        <v>0</v>
      </c>
      <c r="E20" s="211">
        <f>'Таблица 1'!N121</f>
        <v>0</v>
      </c>
      <c r="F20" s="211">
        <f>'Таблица 1'!O121</f>
        <v>0</v>
      </c>
      <c r="G20" s="211">
        <f>'Таблица 1'!P121</f>
        <v>0</v>
      </c>
      <c r="H20" s="211">
        <f>'Таблица 1'!Q121</f>
        <v>0</v>
      </c>
      <c r="I20" s="211">
        <f>'Таблица 1'!R121</f>
        <v>0</v>
      </c>
      <c r="J20" s="211">
        <f>'Таблица 1'!S121</f>
        <v>0</v>
      </c>
      <c r="K20" s="211">
        <f>'Таблица 1'!T121</f>
        <v>0</v>
      </c>
      <c r="L20" s="211">
        <f>'Таблица 1'!U121</f>
        <v>0</v>
      </c>
      <c r="M20" s="211">
        <f>'Таблица 1'!V121</f>
        <v>0</v>
      </c>
      <c r="N20" s="211">
        <f>'Таблица 1'!W121</f>
        <v>0</v>
      </c>
      <c r="O20" s="211">
        <f>'Таблица 1'!X121</f>
        <v>0</v>
      </c>
      <c r="P20" s="211">
        <f>'Таблица 1'!Y121</f>
        <v>0</v>
      </c>
      <c r="Q20" s="211">
        <f>'Таблица 1'!Z121</f>
        <v>0</v>
      </c>
      <c r="R20" s="211">
        <f>'Таблица 1'!AN121</f>
        <v>0</v>
      </c>
      <c r="S20" s="211">
        <f>'Таблица 1'!AO121</f>
        <v>0</v>
      </c>
      <c r="T20" s="211">
        <f>'Таблица 1'!AP121</f>
        <v>0</v>
      </c>
      <c r="U20" s="211">
        <f>'Таблица 1'!AQ121</f>
        <v>0</v>
      </c>
      <c r="V20" s="211">
        <f>'Таблица 1'!AR121</f>
        <v>0</v>
      </c>
      <c r="W20" s="211">
        <f>'Таблица 1'!AS121</f>
        <v>0</v>
      </c>
      <c r="X20" s="211">
        <f>'Таблица 1'!AT121</f>
        <v>0</v>
      </c>
      <c r="Y20" s="211">
        <f>'Таблица 1'!AU121</f>
        <v>0</v>
      </c>
      <c r="Z20" s="211">
        <f>'Таблица 1'!AV121</f>
        <v>0</v>
      </c>
      <c r="AA20" s="211">
        <f>'Таблица 1'!AW121</f>
        <v>0</v>
      </c>
      <c r="AB20" s="211">
        <f>'Таблица 1'!AX121</f>
        <v>0</v>
      </c>
      <c r="AC20" s="211">
        <f>'Таблица 1'!AY121</f>
        <v>0</v>
      </c>
      <c r="AD20" s="211">
        <f>'Таблица 1'!AZ121</f>
        <v>0</v>
      </c>
    </row>
    <row r="21" spans="1:31" s="212" customFormat="1" ht="15" x14ac:dyDescent="0.2">
      <c r="A21" s="195" t="s">
        <v>227</v>
      </c>
      <c r="B21" s="196" t="s">
        <v>228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 t="e">
        <f t="shared" ref="W21:AD21" si="6">W20/V20</f>
        <v>#DIV/0!</v>
      </c>
      <c r="X21" s="196" t="e">
        <f t="shared" si="6"/>
        <v>#DIV/0!</v>
      </c>
      <c r="Y21" s="196" t="e">
        <f t="shared" si="6"/>
        <v>#DIV/0!</v>
      </c>
      <c r="Z21" s="196" t="e">
        <f t="shared" si="6"/>
        <v>#DIV/0!</v>
      </c>
      <c r="AA21" s="196" t="e">
        <f t="shared" si="6"/>
        <v>#DIV/0!</v>
      </c>
      <c r="AB21" s="196" t="e">
        <f t="shared" si="6"/>
        <v>#DIV/0!</v>
      </c>
      <c r="AC21" s="196" t="e">
        <f t="shared" si="6"/>
        <v>#DIV/0!</v>
      </c>
      <c r="AD21" s="196" t="e">
        <f t="shared" si="6"/>
        <v>#DIV/0!</v>
      </c>
    </row>
    <row r="22" spans="1:31" s="207" customFormat="1" ht="30" x14ac:dyDescent="0.2">
      <c r="A22" s="213" t="s">
        <v>235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 t="e">
        <f t="shared" ref="W22:AD22" si="7">W20/W9</f>
        <v>#DIV/0!</v>
      </c>
      <c r="X22" s="214" t="e">
        <f t="shared" si="7"/>
        <v>#DIV/0!</v>
      </c>
      <c r="Y22" s="214" t="e">
        <f t="shared" si="7"/>
        <v>#DIV/0!</v>
      </c>
      <c r="Z22" s="214" t="e">
        <f t="shared" si="7"/>
        <v>#DIV/0!</v>
      </c>
      <c r="AA22" s="214" t="e">
        <f t="shared" si="7"/>
        <v>#DIV/0!</v>
      </c>
      <c r="AB22" s="214" t="e">
        <f t="shared" si="7"/>
        <v>#DIV/0!</v>
      </c>
      <c r="AC22" s="214" t="e">
        <f t="shared" si="7"/>
        <v>#DIV/0!</v>
      </c>
      <c r="AD22" s="214" t="e">
        <f t="shared" si="7"/>
        <v>#DIV/0!</v>
      </c>
    </row>
    <row r="23" spans="1:31" s="212" customFormat="1" ht="15" x14ac:dyDescent="0.2">
      <c r="A23" s="197" t="s">
        <v>236</v>
      </c>
      <c r="B23" s="211">
        <f>'Таблица 1'!K120</f>
        <v>0</v>
      </c>
      <c r="C23" s="211">
        <f>'Таблица 1'!L120</f>
        <v>0</v>
      </c>
      <c r="D23" s="211">
        <f>'Таблица 1'!M120</f>
        <v>0</v>
      </c>
      <c r="E23" s="211">
        <f>'Таблица 1'!N120</f>
        <v>0</v>
      </c>
      <c r="F23" s="211">
        <f>'Таблица 1'!O120</f>
        <v>0</v>
      </c>
      <c r="G23" s="211">
        <f>'Таблица 1'!P120</f>
        <v>0</v>
      </c>
      <c r="H23" s="211">
        <f>'Таблица 1'!Q120</f>
        <v>0</v>
      </c>
      <c r="I23" s="211">
        <f>'Таблица 1'!R120</f>
        <v>0</v>
      </c>
      <c r="J23" s="211">
        <f>'Таблица 1'!S120</f>
        <v>0</v>
      </c>
      <c r="K23" s="211">
        <f>'Таблица 1'!T120</f>
        <v>0</v>
      </c>
      <c r="L23" s="211">
        <f>'Таблица 1'!U120</f>
        <v>0</v>
      </c>
      <c r="M23" s="211">
        <f>'Таблица 1'!V120</f>
        <v>0</v>
      </c>
      <c r="N23" s="211">
        <f>'Таблица 1'!W120</f>
        <v>0</v>
      </c>
      <c r="O23" s="211">
        <f>'Таблица 1'!X120</f>
        <v>0</v>
      </c>
      <c r="P23" s="211">
        <f>'Таблица 1'!Y120</f>
        <v>0</v>
      </c>
      <c r="Q23" s="211">
        <f>'Таблица 1'!Z120</f>
        <v>0</v>
      </c>
      <c r="R23" s="211">
        <f>'Таблица 1'!AN120</f>
        <v>0</v>
      </c>
      <c r="S23" s="211">
        <f>'Таблица 1'!AO120</f>
        <v>0</v>
      </c>
      <c r="T23" s="211">
        <f>'Таблица 1'!AP120</f>
        <v>0</v>
      </c>
      <c r="U23" s="211">
        <f>'Таблица 1'!AQ120</f>
        <v>0</v>
      </c>
      <c r="V23" s="211">
        <f>'Таблица 1'!AR120</f>
        <v>0</v>
      </c>
      <c r="W23" s="211">
        <f>'Таблица 1'!AS120</f>
        <v>0</v>
      </c>
      <c r="X23" s="211">
        <f>'Таблица 1'!AT120</f>
        <v>0</v>
      </c>
      <c r="Y23" s="211">
        <f>'Таблица 1'!AU120</f>
        <v>0</v>
      </c>
      <c r="Z23" s="211">
        <f>'Таблица 1'!AV120</f>
        <v>0</v>
      </c>
      <c r="AA23" s="211">
        <f>'Таблица 1'!AW120</f>
        <v>0</v>
      </c>
      <c r="AB23" s="211">
        <f>'Таблица 1'!AX120</f>
        <v>0</v>
      </c>
      <c r="AC23" s="211">
        <f>'Таблица 1'!AY120</f>
        <v>0</v>
      </c>
      <c r="AD23" s="211">
        <f>'Таблица 1'!AZ120</f>
        <v>0</v>
      </c>
    </row>
    <row r="24" spans="1:31" s="212" customFormat="1" ht="15" x14ac:dyDescent="0.2">
      <c r="A24" s="195" t="s">
        <v>227</v>
      </c>
      <c r="B24" s="196" t="s">
        <v>228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 t="e">
        <f t="shared" ref="W24:AD24" si="8">W23/V23</f>
        <v>#DIV/0!</v>
      </c>
      <c r="X24" s="196" t="e">
        <f t="shared" si="8"/>
        <v>#DIV/0!</v>
      </c>
      <c r="Y24" s="196" t="e">
        <f t="shared" si="8"/>
        <v>#DIV/0!</v>
      </c>
      <c r="Z24" s="196" t="e">
        <f t="shared" si="8"/>
        <v>#DIV/0!</v>
      </c>
      <c r="AA24" s="196" t="e">
        <f t="shared" si="8"/>
        <v>#DIV/0!</v>
      </c>
      <c r="AB24" s="196" t="e">
        <f t="shared" si="8"/>
        <v>#DIV/0!</v>
      </c>
      <c r="AC24" s="196" t="e">
        <f t="shared" si="8"/>
        <v>#DIV/0!</v>
      </c>
      <c r="AD24" s="196" t="e">
        <f t="shared" si="8"/>
        <v>#DIV/0!</v>
      </c>
    </row>
    <row r="25" spans="1:31" s="216" customFormat="1" ht="30" x14ac:dyDescent="0.25">
      <c r="A25" s="213" t="s">
        <v>237</v>
      </c>
      <c r="B25" s="215">
        <f>'Таблица 1'!K95+'Таблица 1'!K98</f>
        <v>0</v>
      </c>
      <c r="C25" s="215">
        <f>'Таблица 1'!L95+'Таблица 1'!L98</f>
        <v>0</v>
      </c>
      <c r="D25" s="215">
        <f>'Таблица 1'!M95+'Таблица 1'!M98</f>
        <v>0</v>
      </c>
      <c r="E25" s="215">
        <f>'Таблица 1'!N95+'Таблица 1'!N98</f>
        <v>0</v>
      </c>
      <c r="F25" s="215">
        <f>'Таблица 1'!O95+'Таблица 1'!O98</f>
        <v>0</v>
      </c>
      <c r="G25" s="215">
        <f>'Таблица 1'!P95+'Таблица 1'!P98</f>
        <v>0</v>
      </c>
      <c r="H25" s="215">
        <f>'Таблица 1'!Q95+'Таблица 1'!Q98</f>
        <v>0</v>
      </c>
      <c r="I25" s="215">
        <f>'Таблица 1'!R95+'Таблица 1'!R98</f>
        <v>0</v>
      </c>
      <c r="J25" s="215">
        <f>'Таблица 1'!S95+'Таблица 1'!S98</f>
        <v>0</v>
      </c>
      <c r="K25" s="215">
        <f>'Таблица 1'!T95+'Таблица 1'!T98</f>
        <v>0</v>
      </c>
      <c r="L25" s="215">
        <f>'Таблица 1'!U95+'Таблица 1'!U98</f>
        <v>0</v>
      </c>
      <c r="M25" s="215">
        <f>'Таблица 1'!V95+'Таблица 1'!V98</f>
        <v>0</v>
      </c>
      <c r="N25" s="215">
        <f>'Таблица 1'!W95+'Таблица 1'!W98</f>
        <v>0</v>
      </c>
      <c r="O25" s="215">
        <f>'Таблица 1'!X95+'Таблица 1'!X98</f>
        <v>0</v>
      </c>
      <c r="P25" s="215">
        <f>'Таблица 1'!Y95+'Таблица 1'!Y98</f>
        <v>0</v>
      </c>
      <c r="Q25" s="215">
        <f>'Таблица 1'!Z95+'Таблица 1'!Z98</f>
        <v>0</v>
      </c>
      <c r="R25" s="215">
        <f>'Таблица 1'!AA95+'Таблица 1'!AA98</f>
        <v>0</v>
      </c>
      <c r="S25" s="215">
        <f>'Таблица 1'!AB95+'Таблица 1'!AB98</f>
        <v>0</v>
      </c>
      <c r="T25" s="215">
        <f>'Таблица 1'!AC95+'Таблица 1'!AC98</f>
        <v>0</v>
      </c>
      <c r="U25" s="215">
        <f>'Таблица 1'!AD95+'Таблица 1'!AD98</f>
        <v>0</v>
      </c>
      <c r="V25" s="215">
        <f>'Таблица 1'!AE95+'Таблица 1'!AE98</f>
        <v>0</v>
      </c>
      <c r="W25" s="215">
        <f>'Таблица 1'!AF95+'Таблица 1'!AF98</f>
        <v>0</v>
      </c>
      <c r="X25" s="215">
        <f>'Таблица 1'!AG95+'Таблица 1'!AG98</f>
        <v>0</v>
      </c>
      <c r="Y25" s="215">
        <f>'Таблица 1'!AH95+'Таблица 1'!AH98</f>
        <v>0</v>
      </c>
      <c r="Z25" s="215">
        <f>'Таблица 1'!AI95+'Таблица 1'!AI98</f>
        <v>0</v>
      </c>
      <c r="AA25" s="215">
        <f>'Таблица 1'!AJ95+'Таблица 1'!AJ98</f>
        <v>0</v>
      </c>
      <c r="AB25" s="215">
        <f>'Таблица 1'!AK95+'Таблица 1'!AK98</f>
        <v>0</v>
      </c>
      <c r="AC25" s="215">
        <f>'Таблица 1'!AL95+'Таблица 1'!AL98</f>
        <v>0</v>
      </c>
      <c r="AD25" s="215">
        <f>'Таблица 1'!AM95+'Таблица 1'!AM98</f>
        <v>0</v>
      </c>
    </row>
    <row r="26" spans="1:31" s="216" customFormat="1" ht="30" x14ac:dyDescent="0.25">
      <c r="A26" s="213" t="s">
        <v>317</v>
      </c>
      <c r="B26" s="215">
        <f>'Таблица 1'!K95+'Таблица 1'!K98</f>
        <v>0</v>
      </c>
      <c r="C26" s="215">
        <f>'Таблица 1'!L95+'Таблица 1'!L98</f>
        <v>0</v>
      </c>
      <c r="D26" s="215">
        <f>'Таблица 1'!M95+'Таблица 1'!M98</f>
        <v>0</v>
      </c>
      <c r="E26" s="215">
        <f>'Таблица 1'!N95+'Таблица 1'!N98</f>
        <v>0</v>
      </c>
      <c r="F26" s="215">
        <f>'Таблица 1'!O95+'Таблица 1'!O98</f>
        <v>0</v>
      </c>
      <c r="G26" s="215">
        <f>'Таблица 1'!P95+'Таблица 1'!P98</f>
        <v>0</v>
      </c>
      <c r="H26" s="215">
        <f>'Таблица 1'!Q95+'Таблица 1'!Q98</f>
        <v>0</v>
      </c>
      <c r="I26" s="215">
        <f>'Таблица 1'!R95+'Таблица 1'!R98</f>
        <v>0</v>
      </c>
      <c r="J26" s="215">
        <f>'Таблица 1'!S95+'Таблица 1'!S98</f>
        <v>0</v>
      </c>
      <c r="K26" s="215">
        <f>'Таблица 1'!T95+'Таблица 1'!T98</f>
        <v>0</v>
      </c>
      <c r="L26" s="215">
        <f>'Таблица 1'!U95+'Таблица 1'!U98</f>
        <v>0</v>
      </c>
      <c r="M26" s="215">
        <f>'Таблица 1'!V95+'Таблица 1'!V98</f>
        <v>0</v>
      </c>
      <c r="N26" s="215">
        <f>'Таблица 1'!W95+'Таблица 1'!W98</f>
        <v>0</v>
      </c>
      <c r="O26" s="215">
        <f>'Таблица 1'!X95+'Таблица 1'!X98</f>
        <v>0</v>
      </c>
      <c r="P26" s="215">
        <f>'Таблица 1'!Y95+'Таблица 1'!Y98</f>
        <v>0</v>
      </c>
      <c r="Q26" s="215">
        <f>'Таблица 1'!Z95+'Таблица 1'!Z98</f>
        <v>0</v>
      </c>
      <c r="R26" s="215">
        <f>'Таблица 1'!AA95+'Таблица 1'!AA98</f>
        <v>0</v>
      </c>
      <c r="S26" s="215">
        <f>'Таблица 1'!AB95+'Таблица 1'!AB98</f>
        <v>0</v>
      </c>
      <c r="T26" s="215">
        <f>'Таблица 1'!AC95+'Таблица 1'!AC98</f>
        <v>0</v>
      </c>
      <c r="U26" s="215">
        <f>'Таблица 1'!AD95+'Таблица 1'!AD98</f>
        <v>0</v>
      </c>
      <c r="V26" s="215">
        <f>'Таблица 1'!AE95+'Таблица 1'!AE98</f>
        <v>0</v>
      </c>
      <c r="W26" s="215">
        <f>'Таблица 1'!AF95+'Таблица 1'!AF98</f>
        <v>0</v>
      </c>
      <c r="X26" s="215">
        <f>'Таблица 1'!AG95+'Таблица 1'!AG98</f>
        <v>0</v>
      </c>
      <c r="Y26" s="215">
        <f>'Таблица 1'!AH95+'Таблица 1'!AH98</f>
        <v>0</v>
      </c>
      <c r="Z26" s="215">
        <f>'Таблица 1'!AI95+'Таблица 1'!AI98</f>
        <v>0</v>
      </c>
      <c r="AA26" s="215">
        <f>'Таблица 1'!AJ95+'Таблица 1'!AJ98</f>
        <v>0</v>
      </c>
      <c r="AB26" s="215">
        <f>'Таблица 1'!AK95+'Таблица 1'!AK98</f>
        <v>0</v>
      </c>
      <c r="AC26" s="215">
        <f>'Таблица 1'!AL95+'Таблица 1'!AL98</f>
        <v>0</v>
      </c>
      <c r="AD26" s="215">
        <f>'Таблица 1'!AM95+'Таблица 1'!AM98</f>
        <v>0</v>
      </c>
    </row>
    <row r="27" spans="1:31" s="217" customFormat="1" ht="45" x14ac:dyDescent="0.25">
      <c r="A27" s="200" t="s">
        <v>238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 t="e">
        <f t="shared" ref="W27:AD27" si="9">W26/W9</f>
        <v>#DIV/0!</v>
      </c>
      <c r="X27" s="201" t="e">
        <f t="shared" si="9"/>
        <v>#DIV/0!</v>
      </c>
      <c r="Y27" s="201" t="e">
        <f t="shared" si="9"/>
        <v>#DIV/0!</v>
      </c>
      <c r="Z27" s="201" t="e">
        <f t="shared" si="9"/>
        <v>#DIV/0!</v>
      </c>
      <c r="AA27" s="201" t="e">
        <f t="shared" si="9"/>
        <v>#DIV/0!</v>
      </c>
      <c r="AB27" s="201" t="e">
        <f t="shared" si="9"/>
        <v>#DIV/0!</v>
      </c>
      <c r="AC27" s="201" t="e">
        <f t="shared" si="9"/>
        <v>#DIV/0!</v>
      </c>
      <c r="AD27" s="201" t="e">
        <f t="shared" si="9"/>
        <v>#DIV/0!</v>
      </c>
    </row>
    <row r="28" spans="1:31" ht="30" x14ac:dyDescent="0.25">
      <c r="A28" s="195" t="s">
        <v>239</v>
      </c>
      <c r="B28" s="218">
        <v>0</v>
      </c>
      <c r="C28" s="218">
        <v>0</v>
      </c>
      <c r="D28" s="218">
        <v>0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>
        <v>755.33196969696996</v>
      </c>
      <c r="X28" s="218">
        <v>658.14735431235397</v>
      </c>
      <c r="Y28" s="218">
        <v>620.39350815850798</v>
      </c>
      <c r="Z28" s="218">
        <v>581.12427738927704</v>
      </c>
      <c r="AA28" s="218">
        <v>540.28581585081599</v>
      </c>
      <c r="AB28" s="218">
        <v>497.816585081585</v>
      </c>
      <c r="AC28" s="218">
        <v>453.64735431235403</v>
      </c>
      <c r="AD28" s="218">
        <v>407.70889277389301</v>
      </c>
    </row>
    <row r="31" spans="1:31" s="221" customFormat="1" ht="15" x14ac:dyDescent="0.2">
      <c r="A31" s="219" t="s">
        <v>240</v>
      </c>
      <c r="B31" s="220"/>
      <c r="C31" s="220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  <c r="X31" s="180"/>
      <c r="Y31" s="181"/>
      <c r="Z31" s="181"/>
      <c r="AA31" s="181"/>
      <c r="AB31" s="181"/>
      <c r="AC31" s="181"/>
      <c r="AD31" s="181"/>
      <c r="AE31" s="181"/>
    </row>
    <row r="32" spans="1:31" s="221" customFormat="1" ht="60" x14ac:dyDescent="0.2">
      <c r="A32" s="222" t="s">
        <v>241</v>
      </c>
      <c r="B32" s="198" t="s">
        <v>242</v>
      </c>
      <c r="C32" s="198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180"/>
      <c r="Y32" s="181"/>
      <c r="Z32" s="181"/>
      <c r="AA32" s="181"/>
      <c r="AB32" s="181"/>
      <c r="AC32" s="181"/>
      <c r="AD32" s="181"/>
      <c r="AE32" s="181"/>
    </row>
    <row r="33" spans="1:31" s="221" customFormat="1" ht="45" x14ac:dyDescent="0.2">
      <c r="A33" s="223"/>
      <c r="B33" s="224" t="s">
        <v>243</v>
      </c>
      <c r="C33" s="224" t="s">
        <v>244</v>
      </c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80"/>
      <c r="X33" s="180"/>
      <c r="Y33" s="181"/>
      <c r="Z33" s="181"/>
      <c r="AA33" s="181"/>
      <c r="AB33" s="181"/>
      <c r="AC33" s="181"/>
      <c r="AD33" s="181"/>
      <c r="AE33" s="181"/>
    </row>
    <row r="34" spans="1:31" s="221" customFormat="1" ht="45" x14ac:dyDescent="0.2">
      <c r="A34" s="225" t="s">
        <v>245</v>
      </c>
      <c r="B34" s="226" t="s">
        <v>246</v>
      </c>
      <c r="C34" s="226" t="s">
        <v>247</v>
      </c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80"/>
      <c r="X34" s="180"/>
      <c r="Y34" s="181"/>
      <c r="Z34" s="181"/>
      <c r="AA34" s="181"/>
      <c r="AB34" s="181"/>
      <c r="AC34" s="181"/>
      <c r="AD34" s="181"/>
      <c r="AE34" s="181"/>
    </row>
    <row r="35" spans="1:31" s="221" customFormat="1" ht="150" x14ac:dyDescent="0.2">
      <c r="A35" s="225" t="s">
        <v>248</v>
      </c>
      <c r="B35" s="226" t="s">
        <v>249</v>
      </c>
      <c r="C35" s="226" t="s">
        <v>250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80"/>
      <c r="X35" s="180"/>
      <c r="Y35" s="181"/>
      <c r="Z35" s="181"/>
      <c r="AA35" s="181"/>
      <c r="AB35" s="181"/>
      <c r="AC35" s="181"/>
      <c r="AD35" s="181"/>
      <c r="AE35" s="181"/>
    </row>
    <row r="36" spans="1:31" s="221" customFormat="1" ht="90" x14ac:dyDescent="0.2">
      <c r="A36" s="225" t="s">
        <v>251</v>
      </c>
      <c r="B36" s="226" t="s">
        <v>252</v>
      </c>
      <c r="C36" s="226" t="s">
        <v>253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80"/>
      <c r="X36" s="180"/>
      <c r="Y36" s="181"/>
      <c r="Z36" s="181"/>
      <c r="AA36" s="181"/>
      <c r="AB36" s="181"/>
      <c r="AC36" s="181"/>
      <c r="AD36" s="181"/>
      <c r="AE36" s="181"/>
    </row>
    <row r="38" spans="1:31" s="230" customFormat="1" ht="15" x14ac:dyDescent="0.2">
      <c r="A38" s="227" t="s">
        <v>254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9"/>
      <c r="X38" s="229"/>
    </row>
    <row r="40" spans="1:31" s="232" customFormat="1" ht="15" x14ac:dyDescent="0.25">
      <c r="A40" s="231" t="s">
        <v>255</v>
      </c>
      <c r="B40" s="198">
        <f>'Таблица 1'!K122</f>
        <v>0</v>
      </c>
      <c r="C40" s="198">
        <f>'Таблица 1'!L122</f>
        <v>0</v>
      </c>
      <c r="D40" s="198">
        <f>'Таблица 1'!M122</f>
        <v>0</v>
      </c>
      <c r="E40" s="198">
        <f>'Таблица 1'!N122</f>
        <v>0</v>
      </c>
      <c r="F40" s="198">
        <f>'Таблица 1'!O122</f>
        <v>0</v>
      </c>
      <c r="G40" s="198">
        <f>'Таблица 1'!P122</f>
        <v>0</v>
      </c>
      <c r="H40" s="198">
        <f>'Таблица 1'!Q122</f>
        <v>0</v>
      </c>
      <c r="I40" s="198">
        <f>'Таблица 1'!R122</f>
        <v>0</v>
      </c>
      <c r="J40" s="198">
        <f>'Таблица 1'!S122</f>
        <v>0</v>
      </c>
      <c r="K40" s="198">
        <f>'Таблица 1'!T122</f>
        <v>0</v>
      </c>
      <c r="L40" s="198">
        <f>'Таблица 1'!U122</f>
        <v>0</v>
      </c>
      <c r="M40" s="198">
        <f>'Таблица 1'!V122</f>
        <v>0</v>
      </c>
      <c r="N40" s="198">
        <f>'Таблица 1'!W122</f>
        <v>0</v>
      </c>
      <c r="O40" s="198">
        <f>'Таблица 1'!X122</f>
        <v>0</v>
      </c>
      <c r="P40" s="198">
        <f>'Таблица 1'!Y122</f>
        <v>0</v>
      </c>
      <c r="Q40" s="198">
        <f>'Таблица 1'!Z122</f>
        <v>0</v>
      </c>
      <c r="R40" s="198">
        <f>'Таблица 1'!AN122</f>
        <v>0</v>
      </c>
      <c r="S40" s="198">
        <f>'Таблица 1'!AO122</f>
        <v>0</v>
      </c>
      <c r="T40" s="198">
        <f>'Таблица 1'!AP122</f>
        <v>0</v>
      </c>
      <c r="U40" s="198">
        <f>'Таблица 1'!AQ122</f>
        <v>0</v>
      </c>
      <c r="V40" s="198">
        <f>'Таблица 1'!AR122</f>
        <v>0</v>
      </c>
      <c r="W40" s="198">
        <f>'Таблица 1'!AS122</f>
        <v>0</v>
      </c>
      <c r="X40" s="198">
        <f>'Таблица 1'!AT122</f>
        <v>0</v>
      </c>
      <c r="Y40" s="198">
        <f>'Таблица 1'!AU122</f>
        <v>0</v>
      </c>
      <c r="Z40" s="198">
        <f>'Таблица 1'!AV122</f>
        <v>0</v>
      </c>
      <c r="AA40" s="198">
        <f>'Таблица 1'!AW122</f>
        <v>0</v>
      </c>
      <c r="AB40" s="198">
        <f>'Таблица 1'!AX122</f>
        <v>0</v>
      </c>
      <c r="AC40" s="198">
        <f>'Таблица 1'!AY122</f>
        <v>0</v>
      </c>
      <c r="AD40" s="198">
        <f>'Таблица 1'!AZ122</f>
        <v>0</v>
      </c>
    </row>
    <row r="41" spans="1:31" s="232" customFormat="1" ht="15" x14ac:dyDescent="0.25">
      <c r="A41" s="231" t="s">
        <v>256</v>
      </c>
      <c r="B41" s="198">
        <f>'Таблица 1'!K91</f>
        <v>0</v>
      </c>
      <c r="C41" s="198">
        <f>'Таблица 1'!L91</f>
        <v>0</v>
      </c>
      <c r="D41" s="198">
        <f>'Таблица 1'!M91</f>
        <v>0</v>
      </c>
      <c r="E41" s="198">
        <f>'Таблица 1'!N91</f>
        <v>0</v>
      </c>
      <c r="F41" s="198">
        <f>'Таблица 1'!O91</f>
        <v>0</v>
      </c>
      <c r="G41" s="198">
        <f>'Таблица 1'!P91</f>
        <v>0</v>
      </c>
      <c r="H41" s="198">
        <f>'Таблица 1'!Q91</f>
        <v>0</v>
      </c>
      <c r="I41" s="198">
        <f>'Таблица 1'!R91</f>
        <v>0</v>
      </c>
      <c r="J41" s="198">
        <f>'Таблица 1'!S91</f>
        <v>0</v>
      </c>
      <c r="K41" s="198">
        <f>'Таблица 1'!T91</f>
        <v>0</v>
      </c>
      <c r="L41" s="198">
        <f>'Таблица 1'!U91</f>
        <v>0</v>
      </c>
      <c r="M41" s="198">
        <f>'Таблица 1'!V91</f>
        <v>0</v>
      </c>
      <c r="N41" s="198">
        <f>'Таблица 1'!W91</f>
        <v>0</v>
      </c>
      <c r="O41" s="198">
        <f>'Таблица 1'!X91</f>
        <v>0</v>
      </c>
      <c r="P41" s="198">
        <f>'Таблица 1'!Y91</f>
        <v>0</v>
      </c>
      <c r="Q41" s="198">
        <f>'Таблица 1'!Z91</f>
        <v>0</v>
      </c>
      <c r="R41" s="198">
        <f>'Таблица 1'!AN91</f>
        <v>0</v>
      </c>
      <c r="S41" s="198">
        <f>'Таблица 1'!AO91</f>
        <v>0</v>
      </c>
      <c r="T41" s="198">
        <f>'Таблица 1'!AP91</f>
        <v>0</v>
      </c>
      <c r="U41" s="198">
        <f>'Таблица 1'!AQ91</f>
        <v>0</v>
      </c>
      <c r="V41" s="198">
        <f>'Таблица 1'!AR91</f>
        <v>0</v>
      </c>
      <c r="W41" s="198">
        <f>'Таблица 1'!AS91</f>
        <v>0</v>
      </c>
      <c r="X41" s="198">
        <f>'Таблица 1'!AT91</f>
        <v>0</v>
      </c>
      <c r="Y41" s="198">
        <f>'Таблица 1'!AU91</f>
        <v>0</v>
      </c>
      <c r="Z41" s="198">
        <f>'Таблица 1'!AV91</f>
        <v>0</v>
      </c>
      <c r="AA41" s="198">
        <f>'Таблица 1'!AW91</f>
        <v>0</v>
      </c>
      <c r="AB41" s="198">
        <f>'Таблица 1'!AX91</f>
        <v>0</v>
      </c>
      <c r="AC41" s="198">
        <f>'Таблица 1'!AY91</f>
        <v>0</v>
      </c>
      <c r="AD41" s="198">
        <f>'Таблица 1'!AZ91</f>
        <v>0</v>
      </c>
    </row>
    <row r="42" spans="1:31" s="232" customFormat="1" ht="30" x14ac:dyDescent="0.25">
      <c r="A42" s="231" t="s">
        <v>257</v>
      </c>
      <c r="B42" s="233" t="s">
        <v>228</v>
      </c>
      <c r="C42" s="233" t="s">
        <v>228</v>
      </c>
      <c r="D42" s="233" t="s">
        <v>228</v>
      </c>
      <c r="E42" s="233">
        <v>0</v>
      </c>
      <c r="F42" s="233">
        <v>0</v>
      </c>
      <c r="G42" s="233">
        <v>0</v>
      </c>
      <c r="H42" s="233">
        <v>0</v>
      </c>
      <c r="I42" s="233">
        <v>0</v>
      </c>
      <c r="J42" s="233">
        <v>0</v>
      </c>
      <c r="K42" s="233">
        <v>0</v>
      </c>
      <c r="L42" s="233">
        <v>0</v>
      </c>
      <c r="M42" s="233">
        <v>0</v>
      </c>
      <c r="N42" s="233">
        <v>0</v>
      </c>
      <c r="O42" s="233">
        <v>0</v>
      </c>
      <c r="P42" s="233">
        <v>0</v>
      </c>
      <c r="Q42" s="233">
        <v>0</v>
      </c>
      <c r="R42" s="233">
        <v>0</v>
      </c>
      <c r="S42" s="233">
        <v>0</v>
      </c>
      <c r="T42" s="233">
        <v>0</v>
      </c>
      <c r="U42" s="233">
        <v>0</v>
      </c>
      <c r="V42" s="233">
        <v>0</v>
      </c>
      <c r="W42" s="233">
        <v>0</v>
      </c>
      <c r="X42" s="233">
        <v>0</v>
      </c>
      <c r="Y42" s="234">
        <v>0</v>
      </c>
      <c r="Z42" s="234">
        <v>0</v>
      </c>
      <c r="AA42" s="234">
        <v>0</v>
      </c>
      <c r="AB42" s="234">
        <v>0</v>
      </c>
      <c r="AC42" s="234">
        <v>0</v>
      </c>
      <c r="AD42" s="234">
        <v>0</v>
      </c>
    </row>
    <row r="43" spans="1:31" s="232" customFormat="1" ht="15" x14ac:dyDescent="0.25">
      <c r="A43" s="231" t="s">
        <v>258</v>
      </c>
      <c r="B43" s="198" t="s">
        <v>228</v>
      </c>
      <c r="C43" s="198" t="s">
        <v>228</v>
      </c>
      <c r="D43" s="198" t="s">
        <v>228</v>
      </c>
      <c r="E43" s="233">
        <v>1</v>
      </c>
      <c r="F43" s="233">
        <v>1</v>
      </c>
      <c r="G43" s="233">
        <v>1</v>
      </c>
      <c r="H43" s="233">
        <v>1</v>
      </c>
      <c r="I43" s="233">
        <v>1</v>
      </c>
      <c r="J43" s="233">
        <v>1</v>
      </c>
      <c r="K43" s="233">
        <v>1</v>
      </c>
      <c r="L43" s="233">
        <v>1</v>
      </c>
      <c r="M43" s="233">
        <v>1</v>
      </c>
      <c r="N43" s="233">
        <v>1</v>
      </c>
      <c r="O43" s="233">
        <v>1</v>
      </c>
      <c r="P43" s="233">
        <v>1</v>
      </c>
      <c r="Q43" s="233">
        <v>1</v>
      </c>
      <c r="R43" s="233">
        <v>1</v>
      </c>
      <c r="S43" s="233">
        <v>1</v>
      </c>
      <c r="T43" s="233">
        <v>1</v>
      </c>
      <c r="U43" s="233">
        <v>1</v>
      </c>
      <c r="V43" s="233">
        <v>1</v>
      </c>
      <c r="W43" s="233">
        <v>1</v>
      </c>
      <c r="X43" s="233">
        <v>1</v>
      </c>
      <c r="Y43" s="234">
        <v>1</v>
      </c>
      <c r="Z43" s="234">
        <v>1</v>
      </c>
      <c r="AA43" s="234">
        <v>1</v>
      </c>
      <c r="AB43" s="234">
        <v>1</v>
      </c>
      <c r="AC43" s="234">
        <v>1</v>
      </c>
      <c r="AD43" s="234">
        <v>1</v>
      </c>
    </row>
    <row r="44" spans="1:31" s="232" customFormat="1" ht="15" x14ac:dyDescent="0.25">
      <c r="A44" s="231" t="s">
        <v>259</v>
      </c>
      <c r="B44" s="198">
        <f>'Таблица 1'!K98</f>
        <v>0</v>
      </c>
      <c r="C44" s="198">
        <f>'Таблица 1'!L98</f>
        <v>0</v>
      </c>
      <c r="D44" s="198">
        <f>'Таблица 1'!M98</f>
        <v>0</v>
      </c>
      <c r="E44" s="198">
        <f>'Таблица 1'!N98</f>
        <v>0</v>
      </c>
      <c r="F44" s="198">
        <f>'Таблица 1'!O98</f>
        <v>0</v>
      </c>
      <c r="G44" s="198">
        <f>'Таблица 1'!P98</f>
        <v>0</v>
      </c>
      <c r="H44" s="198">
        <f>'Таблица 1'!Q98</f>
        <v>0</v>
      </c>
      <c r="I44" s="198">
        <f>'Таблица 1'!R98</f>
        <v>0</v>
      </c>
      <c r="J44" s="198">
        <f>'Таблица 1'!S98</f>
        <v>0</v>
      </c>
      <c r="K44" s="198">
        <f>'Таблица 1'!T98</f>
        <v>0</v>
      </c>
      <c r="L44" s="198">
        <f>'Таблица 1'!U98</f>
        <v>0</v>
      </c>
      <c r="M44" s="198">
        <f>'Таблица 1'!V98</f>
        <v>0</v>
      </c>
      <c r="N44" s="198">
        <f>'Таблица 1'!W98</f>
        <v>0</v>
      </c>
      <c r="O44" s="198">
        <f>'Таблица 1'!X98</f>
        <v>0</v>
      </c>
      <c r="P44" s="198">
        <f>'Таблица 1'!Y98</f>
        <v>0</v>
      </c>
      <c r="Q44" s="198">
        <f>'Таблица 1'!Z98</f>
        <v>0</v>
      </c>
      <c r="R44" s="198">
        <f>'Таблица 1'!AN98</f>
        <v>0</v>
      </c>
      <c r="S44" s="198">
        <f>'Таблица 1'!AO98</f>
        <v>0</v>
      </c>
      <c r="T44" s="198">
        <f>'Таблица 1'!AP98</f>
        <v>0</v>
      </c>
      <c r="U44" s="198">
        <f>'Таблица 1'!AQ98</f>
        <v>0</v>
      </c>
      <c r="V44" s="198">
        <f>'Таблица 1'!AR98</f>
        <v>0</v>
      </c>
      <c r="W44" s="198">
        <f>'Таблица 1'!AS98</f>
        <v>0</v>
      </c>
      <c r="X44" s="198">
        <f>'Таблица 1'!AT98</f>
        <v>0</v>
      </c>
      <c r="Y44" s="198">
        <f>'Таблица 1'!AU98</f>
        <v>0</v>
      </c>
      <c r="Z44" s="198">
        <f>'Таблица 1'!AV98</f>
        <v>0</v>
      </c>
      <c r="AA44" s="198">
        <f>'Таблица 1'!AW98</f>
        <v>0</v>
      </c>
      <c r="AB44" s="198">
        <f>'Таблица 1'!AX98</f>
        <v>0</v>
      </c>
      <c r="AC44" s="198">
        <f>'Таблица 1'!AY98</f>
        <v>0</v>
      </c>
      <c r="AD44" s="198">
        <f>'Таблица 1'!AZ98</f>
        <v>0</v>
      </c>
      <c r="AE44" s="235"/>
    </row>
    <row r="45" spans="1:31" s="232" customFormat="1" ht="30" x14ac:dyDescent="0.25">
      <c r="A45" s="231" t="s">
        <v>257</v>
      </c>
      <c r="B45" s="233" t="s">
        <v>228</v>
      </c>
      <c r="C45" s="233" t="s">
        <v>228</v>
      </c>
      <c r="D45" s="233" t="s">
        <v>228</v>
      </c>
      <c r="E45" s="233">
        <v>0</v>
      </c>
      <c r="F45" s="233">
        <v>0</v>
      </c>
      <c r="G45" s="233">
        <v>0</v>
      </c>
      <c r="H45" s="233">
        <v>0</v>
      </c>
      <c r="I45" s="233">
        <v>0</v>
      </c>
      <c r="J45" s="233">
        <v>0</v>
      </c>
      <c r="K45" s="233">
        <v>0</v>
      </c>
      <c r="L45" s="233">
        <v>0</v>
      </c>
      <c r="M45" s="233">
        <v>0</v>
      </c>
      <c r="N45" s="233">
        <v>0</v>
      </c>
      <c r="O45" s="233">
        <v>0</v>
      </c>
      <c r="P45" s="233">
        <v>0</v>
      </c>
      <c r="Q45" s="233">
        <v>0</v>
      </c>
      <c r="R45" s="233">
        <v>0</v>
      </c>
      <c r="S45" s="233">
        <v>0</v>
      </c>
      <c r="T45" s="233">
        <v>0</v>
      </c>
      <c r="U45" s="233">
        <v>0</v>
      </c>
      <c r="V45" s="233">
        <v>0</v>
      </c>
      <c r="W45" s="233">
        <v>0</v>
      </c>
      <c r="X45" s="233">
        <v>0</v>
      </c>
      <c r="Y45" s="234">
        <v>0</v>
      </c>
      <c r="Z45" s="234">
        <v>0</v>
      </c>
      <c r="AA45" s="234">
        <v>0</v>
      </c>
      <c r="AB45" s="234">
        <v>0</v>
      </c>
      <c r="AC45" s="234">
        <v>0</v>
      </c>
      <c r="AD45" s="234">
        <v>0</v>
      </c>
    </row>
    <row r="46" spans="1:31" s="232" customFormat="1" ht="15" x14ac:dyDescent="0.25">
      <c r="A46" s="231" t="s">
        <v>258</v>
      </c>
      <c r="B46" s="198" t="s">
        <v>228</v>
      </c>
      <c r="C46" s="198" t="s">
        <v>228</v>
      </c>
      <c r="D46" s="198" t="s">
        <v>228</v>
      </c>
      <c r="E46" s="233">
        <v>1</v>
      </c>
      <c r="F46" s="233">
        <v>1</v>
      </c>
      <c r="G46" s="233">
        <v>1</v>
      </c>
      <c r="H46" s="233">
        <v>1</v>
      </c>
      <c r="I46" s="233">
        <v>1</v>
      </c>
      <c r="J46" s="233">
        <v>1</v>
      </c>
      <c r="K46" s="233">
        <v>1</v>
      </c>
      <c r="L46" s="233">
        <v>1</v>
      </c>
      <c r="M46" s="233">
        <v>1</v>
      </c>
      <c r="N46" s="233">
        <v>1</v>
      </c>
      <c r="O46" s="233">
        <v>1</v>
      </c>
      <c r="P46" s="233">
        <v>1</v>
      </c>
      <c r="Q46" s="233">
        <v>1</v>
      </c>
      <c r="R46" s="233">
        <v>1</v>
      </c>
      <c r="S46" s="233">
        <v>1</v>
      </c>
      <c r="T46" s="233">
        <v>1</v>
      </c>
      <c r="U46" s="233">
        <v>1</v>
      </c>
      <c r="V46" s="233">
        <v>1</v>
      </c>
      <c r="W46" s="233">
        <v>1</v>
      </c>
      <c r="X46" s="233">
        <v>1</v>
      </c>
      <c r="Y46" s="234">
        <v>1</v>
      </c>
      <c r="Z46" s="234">
        <v>1</v>
      </c>
      <c r="AA46" s="234">
        <v>1</v>
      </c>
      <c r="AB46" s="234">
        <v>1</v>
      </c>
      <c r="AC46" s="234">
        <v>1</v>
      </c>
      <c r="AD46" s="234">
        <v>1</v>
      </c>
    </row>
    <row r="48" spans="1:31" x14ac:dyDescent="0.25">
      <c r="A48" s="236" t="s">
        <v>260</v>
      </c>
      <c r="W48" s="179"/>
      <c r="X48" s="179"/>
    </row>
    <row r="50" spans="1:24" s="199" customFormat="1" ht="15" customHeight="1" x14ac:dyDescent="0.2">
      <c r="A50" s="314" t="s">
        <v>261</v>
      </c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</row>
    <row r="51" spans="1:24" s="199" customFormat="1" ht="15" customHeight="1" x14ac:dyDescent="0.2">
      <c r="A51" s="314" t="s">
        <v>318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</row>
    <row r="52" spans="1:24" s="199" customFormat="1" ht="15" customHeight="1" x14ac:dyDescent="0.2">
      <c r="A52" s="314" t="s">
        <v>319</v>
      </c>
      <c r="B52" s="314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</row>
    <row r="53" spans="1:24" s="199" customFormat="1" ht="15" x14ac:dyDescent="0.2">
      <c r="A53" s="314"/>
      <c r="B53" s="314"/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</row>
    <row r="54" spans="1:24" x14ac:dyDescent="0.25">
      <c r="A54" s="315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</row>
  </sheetData>
  <mergeCells count="7">
    <mergeCell ref="A53:X53"/>
    <mergeCell ref="A54:X54"/>
    <mergeCell ref="A4:F4"/>
    <mergeCell ref="W4:X4"/>
    <mergeCell ref="A50:X50"/>
    <mergeCell ref="A51:X51"/>
    <mergeCell ref="A52:X52"/>
  </mergeCells>
  <conditionalFormatting sqref="B12:AD12 B13:X13">
    <cfRule type="cellIs" dxfId="1" priority="2" operator="lessThan">
      <formula>0</formula>
    </cfRule>
    <cfRule type="cellIs" dxfId="0" priority="3" operator="greaterThan">
      <formula>0</formula>
    </cfRule>
  </conditionalFormatting>
  <conditionalFormatting sqref="B19:AD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96527777777778" right="0.196527777777778" top="0.74791666666666701" bottom="0.15763888888888899" header="0.51180555555555496" footer="0.51180555555555496"/>
  <pageSetup paperSize="8" scale="49" orientation="landscape" horizontalDpi="300" verticalDpi="300" r:id="rId1"/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26"/>
  <sheetViews>
    <sheetView showGridLines="0" view="pageBreakPreview" zoomScale="69" zoomScaleNormal="85" zoomScalePageLayoutView="69" workbookViewId="0">
      <pane xSplit="1" ySplit="7" topLeftCell="B8" activePane="bottomRight" state="frozen"/>
      <selection pane="topRight" activeCell="B1" sqref="B1"/>
      <selection pane="bottomLeft" activeCell="A32" sqref="A32"/>
      <selection pane="bottomRight" activeCell="A4" sqref="A4"/>
    </sheetView>
  </sheetViews>
  <sheetFormatPr defaultColWidth="9.140625" defaultRowHeight="15.75" x14ac:dyDescent="0.25"/>
  <cols>
    <col min="1" max="1" width="55.7109375" style="237" customWidth="1"/>
    <col min="2" max="2" width="16.28515625" style="238" customWidth="1"/>
    <col min="3" max="3" width="22" style="238" customWidth="1"/>
    <col min="4" max="19" width="10" style="38" customWidth="1"/>
    <col min="20" max="20" width="10" style="239" customWidth="1"/>
    <col min="21" max="24" width="10" style="240" customWidth="1"/>
    <col min="25" max="32" width="11.5703125" style="37" hidden="1" customWidth="1"/>
    <col min="33" max="1024" width="9.140625" style="37"/>
  </cols>
  <sheetData>
    <row r="2" spans="1:24" ht="19.5" x14ac:dyDescent="0.25">
      <c r="A2" s="39" t="s">
        <v>262</v>
      </c>
    </row>
    <row r="4" spans="1:24" x14ac:dyDescent="0.25">
      <c r="A4" s="241" t="s">
        <v>313</v>
      </c>
      <c r="B4" s="242"/>
      <c r="C4" s="242"/>
      <c r="J4" s="37"/>
      <c r="T4" s="38"/>
      <c r="U4" s="38"/>
      <c r="V4" s="38"/>
    </row>
    <row r="5" spans="1:24" x14ac:dyDescent="0.25">
      <c r="A5" s="243" t="s">
        <v>27</v>
      </c>
      <c r="T5" s="38"/>
      <c r="U5" s="38"/>
      <c r="V5" s="38"/>
    </row>
    <row r="6" spans="1:24" s="245" customFormat="1" ht="15" customHeight="1" x14ac:dyDescent="0.2">
      <c r="A6" s="318" t="s">
        <v>263</v>
      </c>
      <c r="B6" s="319" t="s">
        <v>264</v>
      </c>
      <c r="C6" s="319" t="s">
        <v>265</v>
      </c>
      <c r="D6" s="320"/>
      <c r="E6" s="320"/>
      <c r="F6" s="320"/>
      <c r="G6" s="320"/>
      <c r="H6" s="320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</row>
    <row r="7" spans="1:24" s="245" customFormat="1" ht="15" x14ac:dyDescent="0.2">
      <c r="A7" s="318"/>
      <c r="B7" s="319"/>
      <c r="C7" s="319"/>
      <c r="D7" s="244">
        <v>2023</v>
      </c>
      <c r="E7" s="244">
        <v>2024</v>
      </c>
      <c r="F7" s="244">
        <v>2025</v>
      </c>
      <c r="G7" s="244">
        <v>2026</v>
      </c>
      <c r="H7" s="244">
        <v>2027</v>
      </c>
      <c r="I7" s="244">
        <v>2028</v>
      </c>
      <c r="J7" s="244">
        <v>2029</v>
      </c>
      <c r="K7" s="244">
        <v>2030</v>
      </c>
      <c r="L7" s="244">
        <v>2031</v>
      </c>
      <c r="M7" s="244">
        <v>2032</v>
      </c>
      <c r="N7" s="244">
        <v>2033</v>
      </c>
      <c r="O7" s="244">
        <v>2034</v>
      </c>
      <c r="P7" s="244">
        <v>2035</v>
      </c>
      <c r="Q7" s="244">
        <v>2036</v>
      </c>
      <c r="R7" s="244">
        <v>2037</v>
      </c>
      <c r="S7" s="244">
        <v>2038</v>
      </c>
      <c r="T7" s="244">
        <v>2039</v>
      </c>
      <c r="U7" s="246">
        <v>2040</v>
      </c>
      <c r="V7" s="246">
        <v>2041</v>
      </c>
      <c r="W7" s="246">
        <v>2042</v>
      </c>
      <c r="X7" s="246">
        <v>2043</v>
      </c>
    </row>
    <row r="8" spans="1:24" s="248" customFormat="1" ht="85.5" customHeight="1" x14ac:dyDescent="0.2">
      <c r="A8" s="296" t="str">
        <f>'Таблица 1'!D12</f>
        <v>Проект по комплексному развитию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</row>
    <row r="9" spans="1:24" s="248" customFormat="1" ht="18.75" customHeight="1" x14ac:dyDescent="0.2">
      <c r="A9" s="247" t="s">
        <v>272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</row>
    <row r="10" spans="1:24" x14ac:dyDescent="0.25">
      <c r="A10" s="249" t="s">
        <v>266</v>
      </c>
      <c r="B10" s="250">
        <f>SUM(D10:X10)</f>
        <v>0</v>
      </c>
      <c r="C10" s="250">
        <f t="shared" ref="C10:C15" si="0">D10+E10+F10</f>
        <v>0</v>
      </c>
      <c r="D10" s="166">
        <f>'Таблица 1'!K13</f>
        <v>0</v>
      </c>
      <c r="E10" s="166">
        <f>'Таблица 1'!L13</f>
        <v>0</v>
      </c>
      <c r="F10" s="166">
        <f>'Таблица 1'!M13</f>
        <v>0</v>
      </c>
      <c r="G10" s="166">
        <f>'Таблица 1'!N13</f>
        <v>0</v>
      </c>
      <c r="H10" s="166">
        <f>'Таблица 1'!O13</f>
        <v>0</v>
      </c>
      <c r="I10" s="166">
        <f>'Таблица 1'!P13</f>
        <v>0</v>
      </c>
      <c r="J10" s="166">
        <f>'Таблица 1'!Q13</f>
        <v>0</v>
      </c>
      <c r="K10" s="166">
        <f>'Таблица 1'!R13</f>
        <v>0</v>
      </c>
      <c r="L10" s="166">
        <f>'Таблица 1'!S13</f>
        <v>0</v>
      </c>
      <c r="M10" s="166">
        <f>'Таблица 1'!T13</f>
        <v>0</v>
      </c>
      <c r="N10" s="166">
        <f>'Таблица 1'!U13</f>
        <v>0</v>
      </c>
      <c r="O10" s="166">
        <f>'Таблица 1'!V13</f>
        <v>0</v>
      </c>
      <c r="P10" s="166">
        <f>'Таблица 1'!W13</f>
        <v>0</v>
      </c>
      <c r="Q10" s="166">
        <f>'Таблица 1'!X13</f>
        <v>0</v>
      </c>
      <c r="R10" s="166">
        <f>'Таблица 1'!Y13</f>
        <v>0</v>
      </c>
      <c r="S10" s="166">
        <f>'Таблица 1'!Z13</f>
        <v>0</v>
      </c>
      <c r="T10" s="166">
        <f>'Таблица 1'!AA13</f>
        <v>0</v>
      </c>
      <c r="U10" s="166">
        <f>'Таблица 1'!AB13</f>
        <v>0</v>
      </c>
      <c r="V10" s="166">
        <f>'Таблица 1'!AC13</f>
        <v>0</v>
      </c>
      <c r="W10" s="166">
        <f>'Таблица 1'!AD13</f>
        <v>0</v>
      </c>
      <c r="X10" s="166">
        <f>'Таблица 1'!AE13</f>
        <v>0</v>
      </c>
    </row>
    <row r="11" spans="1:24" s="254" customFormat="1" ht="15" x14ac:dyDescent="0.2">
      <c r="A11" s="251" t="s">
        <v>267</v>
      </c>
      <c r="B11" s="252">
        <f>SUM(D11:X11)</f>
        <v>0</v>
      </c>
      <c r="C11" s="252">
        <f t="shared" si="0"/>
        <v>0</v>
      </c>
      <c r="D11" s="253">
        <f>'Таблица 1'!K17</f>
        <v>0</v>
      </c>
      <c r="E11" s="253">
        <f>'Таблица 1'!L17</f>
        <v>0</v>
      </c>
      <c r="F11" s="253">
        <f>'Таблица 1'!M17</f>
        <v>0</v>
      </c>
      <c r="G11" s="253">
        <f>'Таблица 1'!N17</f>
        <v>0</v>
      </c>
      <c r="H11" s="253">
        <f>'Таблица 1'!O17</f>
        <v>0</v>
      </c>
      <c r="I11" s="253">
        <f>'Таблица 1'!P17</f>
        <v>0</v>
      </c>
      <c r="J11" s="253">
        <f>'Таблица 1'!Q17</f>
        <v>0</v>
      </c>
      <c r="K11" s="253">
        <f>'Таблица 1'!R17</f>
        <v>0</v>
      </c>
      <c r="L11" s="253">
        <f>'Таблица 1'!S17</f>
        <v>0</v>
      </c>
      <c r="M11" s="253">
        <f>'Таблица 1'!T17</f>
        <v>0</v>
      </c>
      <c r="N11" s="253">
        <f>'Таблица 1'!U17</f>
        <v>0</v>
      </c>
      <c r="O11" s="253">
        <f>'Таблица 1'!V17</f>
        <v>0</v>
      </c>
      <c r="P11" s="253">
        <f>'Таблица 1'!W17</f>
        <v>0</v>
      </c>
      <c r="Q11" s="253">
        <f>'Таблица 1'!X17</f>
        <v>0</v>
      </c>
      <c r="R11" s="253">
        <f>'Таблица 1'!Y17</f>
        <v>0</v>
      </c>
      <c r="S11" s="253">
        <f>'Таблица 1'!Z17</f>
        <v>0</v>
      </c>
      <c r="T11" s="253">
        <f>'Таблица 1'!AA17</f>
        <v>0</v>
      </c>
      <c r="U11" s="253">
        <f>'Таблица 1'!AB17</f>
        <v>0</v>
      </c>
      <c r="V11" s="253">
        <f>'Таблица 1'!AC17</f>
        <v>0</v>
      </c>
      <c r="W11" s="253">
        <f>'Таблица 1'!AD17</f>
        <v>0</v>
      </c>
      <c r="X11" s="253">
        <f>'Таблица 1'!AE17</f>
        <v>0</v>
      </c>
    </row>
    <row r="12" spans="1:24" x14ac:dyDescent="0.25">
      <c r="A12" s="249" t="s">
        <v>268</v>
      </c>
      <c r="B12" s="250">
        <f>SUM(D12:X12)</f>
        <v>0</v>
      </c>
      <c r="C12" s="250">
        <f t="shared" si="0"/>
        <v>0</v>
      </c>
      <c r="D12" s="166">
        <f>'Таблица 1'!K30</f>
        <v>0</v>
      </c>
      <c r="E12" s="166">
        <f>'Таблица 1'!L30</f>
        <v>0</v>
      </c>
      <c r="F12" s="166">
        <f>'Таблица 1'!M30</f>
        <v>0</v>
      </c>
      <c r="G12" s="166">
        <f>'Таблица 1'!N30</f>
        <v>0</v>
      </c>
      <c r="H12" s="166">
        <f>'Таблица 1'!O30</f>
        <v>0</v>
      </c>
      <c r="I12" s="166">
        <f>'Таблица 1'!P30</f>
        <v>0</v>
      </c>
      <c r="J12" s="166">
        <f>'Таблица 1'!Q30</f>
        <v>0</v>
      </c>
      <c r="K12" s="166">
        <f>'Таблица 1'!R30</f>
        <v>0</v>
      </c>
      <c r="L12" s="166">
        <f>'Таблица 1'!S30</f>
        <v>0</v>
      </c>
      <c r="M12" s="166">
        <f>'Таблица 1'!T30</f>
        <v>0</v>
      </c>
      <c r="N12" s="166">
        <f>'Таблица 1'!U30</f>
        <v>0</v>
      </c>
      <c r="O12" s="166">
        <f>'Таблица 1'!V30</f>
        <v>0</v>
      </c>
      <c r="P12" s="166">
        <f>'Таблица 1'!W30</f>
        <v>0</v>
      </c>
      <c r="Q12" s="166">
        <f>'Таблица 1'!X30</f>
        <v>0</v>
      </c>
      <c r="R12" s="166">
        <f>'Таблица 1'!Y30</f>
        <v>0</v>
      </c>
      <c r="S12" s="166">
        <f>'Таблица 1'!Z30</f>
        <v>0</v>
      </c>
      <c r="T12" s="166">
        <f>'Таблица 1'!AA30</f>
        <v>0</v>
      </c>
      <c r="U12" s="166">
        <f>'Таблица 1'!AB30</f>
        <v>0</v>
      </c>
      <c r="V12" s="166">
        <f>'Таблица 1'!AC30</f>
        <v>0</v>
      </c>
      <c r="W12" s="166">
        <f>'Таблица 1'!AD30</f>
        <v>0</v>
      </c>
      <c r="X12" s="166">
        <f>'Таблица 1'!AE30</f>
        <v>0</v>
      </c>
    </row>
    <row r="13" spans="1:24" x14ac:dyDescent="0.25">
      <c r="A13" s="249" t="s">
        <v>269</v>
      </c>
      <c r="B13" s="250">
        <f>SUM(D13:X13)</f>
        <v>0</v>
      </c>
      <c r="C13" s="250">
        <f t="shared" si="0"/>
        <v>0</v>
      </c>
      <c r="D13" s="166">
        <f>'Таблица 1'!K42</f>
        <v>0</v>
      </c>
      <c r="E13" s="166">
        <f>'Таблица 1'!L42</f>
        <v>0</v>
      </c>
      <c r="F13" s="166">
        <f>'Таблица 1'!M42</f>
        <v>0</v>
      </c>
      <c r="G13" s="166">
        <f>'Таблица 1'!N42</f>
        <v>0</v>
      </c>
      <c r="H13" s="166">
        <f>'Таблица 1'!O42</f>
        <v>0</v>
      </c>
      <c r="I13" s="166">
        <f>'Таблица 1'!P42</f>
        <v>0</v>
      </c>
      <c r="J13" s="166">
        <f>'Таблица 1'!Q42</f>
        <v>0</v>
      </c>
      <c r="K13" s="166">
        <f>'Таблица 1'!R42</f>
        <v>0</v>
      </c>
      <c r="L13" s="166">
        <f>'Таблица 1'!S42</f>
        <v>0</v>
      </c>
      <c r="M13" s="166">
        <f>'Таблица 1'!T42</f>
        <v>0</v>
      </c>
      <c r="N13" s="166">
        <f>'Таблица 1'!U42</f>
        <v>0</v>
      </c>
      <c r="O13" s="166">
        <f>'Таблица 1'!V42</f>
        <v>0</v>
      </c>
      <c r="P13" s="166">
        <f>'Таблица 1'!W42</f>
        <v>0</v>
      </c>
      <c r="Q13" s="166">
        <f>'Таблица 1'!X42</f>
        <v>0</v>
      </c>
      <c r="R13" s="166">
        <f>'Таблица 1'!Y42</f>
        <v>0</v>
      </c>
      <c r="S13" s="166">
        <f>'Таблица 1'!Z42</f>
        <v>0</v>
      </c>
      <c r="T13" s="166">
        <f>'Таблица 1'!AA42</f>
        <v>0</v>
      </c>
      <c r="U13" s="166">
        <f>'Таблица 1'!AB42</f>
        <v>0</v>
      </c>
      <c r="V13" s="166">
        <f>'Таблица 1'!AC42</f>
        <v>0</v>
      </c>
      <c r="W13" s="166">
        <f>'Таблица 1'!AD42</f>
        <v>0</v>
      </c>
      <c r="X13" s="166">
        <f>'Таблица 1'!AE42</f>
        <v>0</v>
      </c>
    </row>
    <row r="14" spans="1:24" s="245" customFormat="1" ht="30" x14ac:dyDescent="0.2">
      <c r="A14" s="255" t="s">
        <v>270</v>
      </c>
      <c r="B14" s="256">
        <f>SUM(D14:T14)</f>
        <v>0</v>
      </c>
      <c r="C14" s="256">
        <f t="shared" si="0"/>
        <v>0</v>
      </c>
      <c r="D14" s="256">
        <f t="shared" ref="D14:X14" si="1">D13-D12</f>
        <v>0</v>
      </c>
      <c r="E14" s="256">
        <f t="shared" si="1"/>
        <v>0</v>
      </c>
      <c r="F14" s="256">
        <f t="shared" si="1"/>
        <v>0</v>
      </c>
      <c r="G14" s="256">
        <f t="shared" si="1"/>
        <v>0</v>
      </c>
      <c r="H14" s="256">
        <f t="shared" si="1"/>
        <v>0</v>
      </c>
      <c r="I14" s="256">
        <f t="shared" si="1"/>
        <v>0</v>
      </c>
      <c r="J14" s="256">
        <f t="shared" si="1"/>
        <v>0</v>
      </c>
      <c r="K14" s="256">
        <f t="shared" si="1"/>
        <v>0</v>
      </c>
      <c r="L14" s="256">
        <f t="shared" si="1"/>
        <v>0</v>
      </c>
      <c r="M14" s="256">
        <f t="shared" si="1"/>
        <v>0</v>
      </c>
      <c r="N14" s="256">
        <f t="shared" si="1"/>
        <v>0</v>
      </c>
      <c r="O14" s="256">
        <f t="shared" si="1"/>
        <v>0</v>
      </c>
      <c r="P14" s="256">
        <f t="shared" si="1"/>
        <v>0</v>
      </c>
      <c r="Q14" s="256">
        <f t="shared" si="1"/>
        <v>0</v>
      </c>
      <c r="R14" s="256">
        <f t="shared" si="1"/>
        <v>0</v>
      </c>
      <c r="S14" s="256">
        <f t="shared" si="1"/>
        <v>0</v>
      </c>
      <c r="T14" s="256">
        <f t="shared" si="1"/>
        <v>0</v>
      </c>
      <c r="U14" s="256">
        <f t="shared" si="1"/>
        <v>0</v>
      </c>
      <c r="V14" s="256">
        <f t="shared" si="1"/>
        <v>0</v>
      </c>
      <c r="W14" s="256">
        <f t="shared" si="1"/>
        <v>0</v>
      </c>
      <c r="X14" s="256">
        <f t="shared" si="1"/>
        <v>0</v>
      </c>
    </row>
    <row r="15" spans="1:24" s="259" customFormat="1" ht="15" x14ac:dyDescent="0.2">
      <c r="A15" s="257" t="s">
        <v>271</v>
      </c>
      <c r="B15" s="258">
        <f>SUM(D15:T15)</f>
        <v>0</v>
      </c>
      <c r="C15" s="258">
        <f t="shared" si="0"/>
        <v>0</v>
      </c>
      <c r="D15" s="258">
        <f>'Таблица 1'!K49</f>
        <v>0</v>
      </c>
      <c r="E15" s="258">
        <f>'Таблица 1'!L49</f>
        <v>0</v>
      </c>
      <c r="F15" s="258">
        <f>'Таблица 1'!M49</f>
        <v>0</v>
      </c>
      <c r="G15" s="258">
        <f>'Таблица 1'!N49</f>
        <v>0</v>
      </c>
      <c r="H15" s="258">
        <f>'Таблица 1'!O49</f>
        <v>0</v>
      </c>
      <c r="I15" s="258">
        <f>'Таблица 1'!P49</f>
        <v>0</v>
      </c>
      <c r="J15" s="258">
        <f>'Таблица 1'!Q49</f>
        <v>0</v>
      </c>
      <c r="K15" s="258">
        <f>'Таблица 1'!R49</f>
        <v>0</v>
      </c>
      <c r="L15" s="258">
        <f>'Таблица 1'!S49</f>
        <v>0</v>
      </c>
      <c r="M15" s="258">
        <f>'Таблица 1'!T49</f>
        <v>0</v>
      </c>
      <c r="N15" s="258">
        <f>'Таблица 1'!U49</f>
        <v>0</v>
      </c>
      <c r="O15" s="258">
        <f>'Таблица 1'!V49</f>
        <v>0</v>
      </c>
      <c r="P15" s="258">
        <f>'Таблица 1'!W49</f>
        <v>0</v>
      </c>
      <c r="Q15" s="258">
        <f>'Таблица 1'!X49</f>
        <v>0</v>
      </c>
      <c r="R15" s="258">
        <f>'Таблица 1'!Y49</f>
        <v>0</v>
      </c>
      <c r="S15" s="258">
        <f>'Таблица 1'!Z49</f>
        <v>0</v>
      </c>
      <c r="T15" s="258">
        <f>'Таблица 1'!AA49</f>
        <v>0</v>
      </c>
      <c r="U15" s="258">
        <f>'Таблица 1'!AB49</f>
        <v>0</v>
      </c>
      <c r="V15" s="258">
        <f>'Таблица 1'!AC49</f>
        <v>0</v>
      </c>
      <c r="W15" s="258">
        <f>'Таблица 1'!AD49</f>
        <v>0</v>
      </c>
      <c r="X15" s="258">
        <f>'Таблица 1'!AE49</f>
        <v>0</v>
      </c>
    </row>
    <row r="16" spans="1:24" s="259" customFormat="1" ht="15" x14ac:dyDescent="0.2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</row>
    <row r="17" spans="1:24" s="259" customFormat="1" ht="15" x14ac:dyDescent="0.2">
      <c r="A17" s="260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</row>
    <row r="18" spans="1:24" s="259" customFormat="1" ht="15" x14ac:dyDescent="0.2">
      <c r="A18" s="260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</row>
    <row r="19" spans="1:24" s="248" customFormat="1" ht="18.75" customHeight="1" x14ac:dyDescent="0.2">
      <c r="A19" s="262" t="s">
        <v>28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</row>
    <row r="20" spans="1:24" x14ac:dyDescent="0.25">
      <c r="A20" s="249" t="s">
        <v>266</v>
      </c>
      <c r="B20" s="250">
        <f t="shared" ref="B20:B25" si="2">SUM(D20:X20)</f>
        <v>0</v>
      </c>
      <c r="C20" s="250">
        <f>D20+E20+F20</f>
        <v>0</v>
      </c>
      <c r="D20" s="166">
        <f t="shared" ref="D20:X20" si="3">SUMIF($A$8:$A$17,$A$20,D8:D17)</f>
        <v>0</v>
      </c>
      <c r="E20" s="166">
        <f t="shared" si="3"/>
        <v>0</v>
      </c>
      <c r="F20" s="166">
        <f t="shared" si="3"/>
        <v>0</v>
      </c>
      <c r="G20" s="166">
        <f t="shared" si="3"/>
        <v>0</v>
      </c>
      <c r="H20" s="166">
        <f t="shared" si="3"/>
        <v>0</v>
      </c>
      <c r="I20" s="166">
        <f t="shared" si="3"/>
        <v>0</v>
      </c>
      <c r="J20" s="166">
        <f t="shared" si="3"/>
        <v>0</v>
      </c>
      <c r="K20" s="166">
        <f t="shared" si="3"/>
        <v>0</v>
      </c>
      <c r="L20" s="166">
        <f t="shared" si="3"/>
        <v>0</v>
      </c>
      <c r="M20" s="166">
        <f t="shared" si="3"/>
        <v>0</v>
      </c>
      <c r="N20" s="166">
        <f t="shared" si="3"/>
        <v>0</v>
      </c>
      <c r="O20" s="166">
        <f t="shared" si="3"/>
        <v>0</v>
      </c>
      <c r="P20" s="166">
        <f t="shared" si="3"/>
        <v>0</v>
      </c>
      <c r="Q20" s="166">
        <f t="shared" si="3"/>
        <v>0</v>
      </c>
      <c r="R20" s="166">
        <f t="shared" si="3"/>
        <v>0</v>
      </c>
      <c r="S20" s="166">
        <f t="shared" si="3"/>
        <v>0</v>
      </c>
      <c r="T20" s="166">
        <f t="shared" si="3"/>
        <v>0</v>
      </c>
      <c r="U20" s="166">
        <f t="shared" si="3"/>
        <v>0</v>
      </c>
      <c r="V20" s="166">
        <f t="shared" si="3"/>
        <v>0</v>
      </c>
      <c r="W20" s="166">
        <f t="shared" si="3"/>
        <v>0</v>
      </c>
      <c r="X20" s="166">
        <f t="shared" si="3"/>
        <v>0</v>
      </c>
    </row>
    <row r="21" spans="1:24" s="254" customFormat="1" ht="15" x14ac:dyDescent="0.2">
      <c r="A21" s="251" t="s">
        <v>267</v>
      </c>
      <c r="B21" s="252">
        <f t="shared" si="2"/>
        <v>0</v>
      </c>
      <c r="C21" s="252">
        <f>SUM(D21:F21)</f>
        <v>0</v>
      </c>
      <c r="D21" s="166">
        <f t="shared" ref="D21:X21" si="4">SUMIF($A$8:$A$16,$A$21,D8:D16)</f>
        <v>0</v>
      </c>
      <c r="E21" s="166">
        <f t="shared" si="4"/>
        <v>0</v>
      </c>
      <c r="F21" s="166">
        <f t="shared" si="4"/>
        <v>0</v>
      </c>
      <c r="G21" s="166">
        <f t="shared" si="4"/>
        <v>0</v>
      </c>
      <c r="H21" s="166">
        <f t="shared" si="4"/>
        <v>0</v>
      </c>
      <c r="I21" s="166">
        <f t="shared" si="4"/>
        <v>0</v>
      </c>
      <c r="J21" s="166">
        <f t="shared" si="4"/>
        <v>0</v>
      </c>
      <c r="K21" s="166">
        <f t="shared" si="4"/>
        <v>0</v>
      </c>
      <c r="L21" s="166">
        <f t="shared" si="4"/>
        <v>0</v>
      </c>
      <c r="M21" s="166">
        <f t="shared" si="4"/>
        <v>0</v>
      </c>
      <c r="N21" s="166">
        <f t="shared" si="4"/>
        <v>0</v>
      </c>
      <c r="O21" s="166">
        <f t="shared" si="4"/>
        <v>0</v>
      </c>
      <c r="P21" s="166">
        <f t="shared" si="4"/>
        <v>0</v>
      </c>
      <c r="Q21" s="166">
        <f t="shared" si="4"/>
        <v>0</v>
      </c>
      <c r="R21" s="166">
        <f t="shared" si="4"/>
        <v>0</v>
      </c>
      <c r="S21" s="166">
        <f t="shared" si="4"/>
        <v>0</v>
      </c>
      <c r="T21" s="166">
        <f t="shared" si="4"/>
        <v>0</v>
      </c>
      <c r="U21" s="166">
        <f t="shared" si="4"/>
        <v>0</v>
      </c>
      <c r="V21" s="166">
        <f t="shared" si="4"/>
        <v>0</v>
      </c>
      <c r="W21" s="166">
        <f t="shared" si="4"/>
        <v>0</v>
      </c>
      <c r="X21" s="166">
        <f t="shared" si="4"/>
        <v>0</v>
      </c>
    </row>
    <row r="22" spans="1:24" x14ac:dyDescent="0.25">
      <c r="A22" s="249" t="s">
        <v>268</v>
      </c>
      <c r="B22" s="264">
        <f t="shared" si="2"/>
        <v>0</v>
      </c>
      <c r="C22" s="264">
        <f>SUM(D22:F22)</f>
        <v>0</v>
      </c>
      <c r="D22" s="166">
        <f t="shared" ref="D22:X22" si="5">SUMIF($A$8:$A$16,$A$22,D8:D16)</f>
        <v>0</v>
      </c>
      <c r="E22" s="166">
        <f t="shared" si="5"/>
        <v>0</v>
      </c>
      <c r="F22" s="166">
        <f t="shared" si="5"/>
        <v>0</v>
      </c>
      <c r="G22" s="166">
        <f t="shared" si="5"/>
        <v>0</v>
      </c>
      <c r="H22" s="166">
        <f t="shared" si="5"/>
        <v>0</v>
      </c>
      <c r="I22" s="166">
        <f t="shared" si="5"/>
        <v>0</v>
      </c>
      <c r="J22" s="166">
        <f t="shared" si="5"/>
        <v>0</v>
      </c>
      <c r="K22" s="166">
        <f t="shared" si="5"/>
        <v>0</v>
      </c>
      <c r="L22" s="166">
        <f t="shared" si="5"/>
        <v>0</v>
      </c>
      <c r="M22" s="166">
        <f t="shared" si="5"/>
        <v>0</v>
      </c>
      <c r="N22" s="166">
        <f t="shared" si="5"/>
        <v>0</v>
      </c>
      <c r="O22" s="166">
        <f t="shared" si="5"/>
        <v>0</v>
      </c>
      <c r="P22" s="166">
        <f t="shared" si="5"/>
        <v>0</v>
      </c>
      <c r="Q22" s="166">
        <f t="shared" si="5"/>
        <v>0</v>
      </c>
      <c r="R22" s="166">
        <f t="shared" si="5"/>
        <v>0</v>
      </c>
      <c r="S22" s="166">
        <f t="shared" si="5"/>
        <v>0</v>
      </c>
      <c r="T22" s="166">
        <f t="shared" si="5"/>
        <v>0</v>
      </c>
      <c r="U22" s="166">
        <f t="shared" si="5"/>
        <v>0</v>
      </c>
      <c r="V22" s="166">
        <f t="shared" si="5"/>
        <v>0</v>
      </c>
      <c r="W22" s="166">
        <f t="shared" si="5"/>
        <v>0</v>
      </c>
      <c r="X22" s="166">
        <f t="shared" si="5"/>
        <v>0</v>
      </c>
    </row>
    <row r="23" spans="1:24" x14ac:dyDescent="0.25">
      <c r="A23" s="249" t="s">
        <v>269</v>
      </c>
      <c r="B23" s="264">
        <f t="shared" si="2"/>
        <v>0</v>
      </c>
      <c r="C23" s="264">
        <f>SUM(D23:F23)</f>
        <v>0</v>
      </c>
      <c r="D23" s="166">
        <f t="shared" ref="D23:X23" si="6">SUMIF($A$8:$A$16,$A$23,D8:D16)</f>
        <v>0</v>
      </c>
      <c r="E23" s="166">
        <f t="shared" si="6"/>
        <v>0</v>
      </c>
      <c r="F23" s="166">
        <f t="shared" si="6"/>
        <v>0</v>
      </c>
      <c r="G23" s="166">
        <f t="shared" si="6"/>
        <v>0</v>
      </c>
      <c r="H23" s="166">
        <f t="shared" si="6"/>
        <v>0</v>
      </c>
      <c r="I23" s="166">
        <f t="shared" si="6"/>
        <v>0</v>
      </c>
      <c r="J23" s="166">
        <f t="shared" si="6"/>
        <v>0</v>
      </c>
      <c r="K23" s="166">
        <f t="shared" si="6"/>
        <v>0</v>
      </c>
      <c r="L23" s="166">
        <f t="shared" si="6"/>
        <v>0</v>
      </c>
      <c r="M23" s="166">
        <f t="shared" si="6"/>
        <v>0</v>
      </c>
      <c r="N23" s="166">
        <f t="shared" si="6"/>
        <v>0</v>
      </c>
      <c r="O23" s="166">
        <f t="shared" si="6"/>
        <v>0</v>
      </c>
      <c r="P23" s="166">
        <f t="shared" si="6"/>
        <v>0</v>
      </c>
      <c r="Q23" s="166">
        <f t="shared" si="6"/>
        <v>0</v>
      </c>
      <c r="R23" s="166">
        <f t="shared" si="6"/>
        <v>0</v>
      </c>
      <c r="S23" s="166">
        <f t="shared" si="6"/>
        <v>0</v>
      </c>
      <c r="T23" s="166">
        <f t="shared" si="6"/>
        <v>0</v>
      </c>
      <c r="U23" s="166">
        <f t="shared" si="6"/>
        <v>0</v>
      </c>
      <c r="V23" s="166">
        <f t="shared" si="6"/>
        <v>0</v>
      </c>
      <c r="W23" s="166">
        <f t="shared" si="6"/>
        <v>0</v>
      </c>
      <c r="X23" s="166">
        <f t="shared" si="6"/>
        <v>0</v>
      </c>
    </row>
    <row r="24" spans="1:24" s="245" customFormat="1" ht="30" x14ac:dyDescent="0.2">
      <c r="A24" s="255" t="s">
        <v>270</v>
      </c>
      <c r="B24" s="256">
        <f t="shared" si="2"/>
        <v>0</v>
      </c>
      <c r="C24" s="256">
        <f>SUM(D24:F24)</f>
        <v>0</v>
      </c>
      <c r="D24" s="256">
        <f t="shared" ref="D24:X24" si="7">SUMIF($A$8:$A$16,$A$24,D8:D16)</f>
        <v>0</v>
      </c>
      <c r="E24" s="256">
        <f t="shared" si="7"/>
        <v>0</v>
      </c>
      <c r="F24" s="256">
        <f t="shared" si="7"/>
        <v>0</v>
      </c>
      <c r="G24" s="256">
        <f t="shared" si="7"/>
        <v>0</v>
      </c>
      <c r="H24" s="256">
        <f t="shared" si="7"/>
        <v>0</v>
      </c>
      <c r="I24" s="256">
        <f t="shared" si="7"/>
        <v>0</v>
      </c>
      <c r="J24" s="256">
        <f t="shared" si="7"/>
        <v>0</v>
      </c>
      <c r="K24" s="256">
        <f t="shared" si="7"/>
        <v>0</v>
      </c>
      <c r="L24" s="256">
        <f t="shared" si="7"/>
        <v>0</v>
      </c>
      <c r="M24" s="256">
        <f t="shared" si="7"/>
        <v>0</v>
      </c>
      <c r="N24" s="256">
        <f t="shared" si="7"/>
        <v>0</v>
      </c>
      <c r="O24" s="256">
        <f t="shared" si="7"/>
        <v>0</v>
      </c>
      <c r="P24" s="256">
        <f t="shared" si="7"/>
        <v>0</v>
      </c>
      <c r="Q24" s="256">
        <f t="shared" si="7"/>
        <v>0</v>
      </c>
      <c r="R24" s="256">
        <f t="shared" si="7"/>
        <v>0</v>
      </c>
      <c r="S24" s="256">
        <f t="shared" si="7"/>
        <v>0</v>
      </c>
      <c r="T24" s="256">
        <f t="shared" si="7"/>
        <v>0</v>
      </c>
      <c r="U24" s="256">
        <f t="shared" si="7"/>
        <v>0</v>
      </c>
      <c r="V24" s="256">
        <f t="shared" si="7"/>
        <v>0</v>
      </c>
      <c r="W24" s="256">
        <f t="shared" si="7"/>
        <v>0</v>
      </c>
      <c r="X24" s="256">
        <f t="shared" si="7"/>
        <v>0</v>
      </c>
    </row>
    <row r="25" spans="1:24" s="259" customFormat="1" ht="15" x14ac:dyDescent="0.2">
      <c r="A25" s="257" t="s">
        <v>271</v>
      </c>
      <c r="B25" s="258">
        <f t="shared" si="2"/>
        <v>0</v>
      </c>
      <c r="C25" s="258">
        <f>D25+E25+F25</f>
        <v>0</v>
      </c>
      <c r="D25" s="256">
        <f t="shared" ref="D25:X25" si="8">SUMIF($A$8:$A$16,$A$25,D8:D16)</f>
        <v>0</v>
      </c>
      <c r="E25" s="256">
        <f t="shared" si="8"/>
        <v>0</v>
      </c>
      <c r="F25" s="256">
        <f t="shared" si="8"/>
        <v>0</v>
      </c>
      <c r="G25" s="256">
        <f t="shared" si="8"/>
        <v>0</v>
      </c>
      <c r="H25" s="256">
        <f t="shared" si="8"/>
        <v>0</v>
      </c>
      <c r="I25" s="256">
        <f t="shared" si="8"/>
        <v>0</v>
      </c>
      <c r="J25" s="256">
        <f t="shared" si="8"/>
        <v>0</v>
      </c>
      <c r="K25" s="256">
        <f t="shared" si="8"/>
        <v>0</v>
      </c>
      <c r="L25" s="256">
        <f t="shared" si="8"/>
        <v>0</v>
      </c>
      <c r="M25" s="256">
        <f t="shared" si="8"/>
        <v>0</v>
      </c>
      <c r="N25" s="256">
        <f t="shared" si="8"/>
        <v>0</v>
      </c>
      <c r="O25" s="256">
        <f t="shared" si="8"/>
        <v>0</v>
      </c>
      <c r="P25" s="256">
        <f t="shared" si="8"/>
        <v>0</v>
      </c>
      <c r="Q25" s="256">
        <f t="shared" si="8"/>
        <v>0</v>
      </c>
      <c r="R25" s="256">
        <f t="shared" si="8"/>
        <v>0</v>
      </c>
      <c r="S25" s="256">
        <f t="shared" si="8"/>
        <v>0</v>
      </c>
      <c r="T25" s="256">
        <f t="shared" si="8"/>
        <v>0</v>
      </c>
      <c r="U25" s="256">
        <f t="shared" si="8"/>
        <v>0</v>
      </c>
      <c r="V25" s="256">
        <f t="shared" si="8"/>
        <v>0</v>
      </c>
      <c r="W25" s="256">
        <f t="shared" si="8"/>
        <v>0</v>
      </c>
      <c r="X25" s="256">
        <f t="shared" si="8"/>
        <v>0</v>
      </c>
    </row>
    <row r="26" spans="1:24" s="259" customFormat="1" ht="49.5" customHeight="1" x14ac:dyDescent="0.2">
      <c r="A26" s="257" t="s">
        <v>273</v>
      </c>
      <c r="B26" s="258">
        <f>B24+B25</f>
        <v>0</v>
      </c>
      <c r="C26" s="258">
        <f>C24+C25</f>
        <v>0</v>
      </c>
      <c r="D26" s="256">
        <f t="shared" ref="D26:X26" si="9">D25+D24</f>
        <v>0</v>
      </c>
      <c r="E26" s="256">
        <f t="shared" si="9"/>
        <v>0</v>
      </c>
      <c r="F26" s="256">
        <f t="shared" si="9"/>
        <v>0</v>
      </c>
      <c r="G26" s="256">
        <f t="shared" si="9"/>
        <v>0</v>
      </c>
      <c r="H26" s="256">
        <f t="shared" si="9"/>
        <v>0</v>
      </c>
      <c r="I26" s="256">
        <f t="shared" si="9"/>
        <v>0</v>
      </c>
      <c r="J26" s="256">
        <f t="shared" si="9"/>
        <v>0</v>
      </c>
      <c r="K26" s="256">
        <f t="shared" si="9"/>
        <v>0</v>
      </c>
      <c r="L26" s="256">
        <f t="shared" si="9"/>
        <v>0</v>
      </c>
      <c r="M26" s="256">
        <f t="shared" si="9"/>
        <v>0</v>
      </c>
      <c r="N26" s="256">
        <f t="shared" si="9"/>
        <v>0</v>
      </c>
      <c r="O26" s="256">
        <f t="shared" si="9"/>
        <v>0</v>
      </c>
      <c r="P26" s="256">
        <f t="shared" si="9"/>
        <v>0</v>
      </c>
      <c r="Q26" s="256">
        <f t="shared" si="9"/>
        <v>0</v>
      </c>
      <c r="R26" s="256">
        <f t="shared" si="9"/>
        <v>0</v>
      </c>
      <c r="S26" s="256">
        <f t="shared" si="9"/>
        <v>0</v>
      </c>
      <c r="T26" s="256">
        <f t="shared" si="9"/>
        <v>0</v>
      </c>
      <c r="U26" s="256">
        <f t="shared" si="9"/>
        <v>0</v>
      </c>
      <c r="V26" s="256">
        <f t="shared" si="9"/>
        <v>0</v>
      </c>
      <c r="W26" s="256">
        <f t="shared" si="9"/>
        <v>0</v>
      </c>
      <c r="X26" s="256">
        <f t="shared" si="9"/>
        <v>0</v>
      </c>
    </row>
  </sheetData>
  <mergeCells count="5">
    <mergeCell ref="A6:A7"/>
    <mergeCell ref="B6:B7"/>
    <mergeCell ref="C6:C7"/>
    <mergeCell ref="D6:H6"/>
    <mergeCell ref="I6:X6"/>
  </mergeCells>
  <pageMargins left="0.23611111111111099" right="0.23611111111111099" top="0.118055555555556" bottom="0.118055555555556" header="0.51180555555555496" footer="0.51180555555555496"/>
  <pageSetup paperSize="9" scale="47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7"/>
  <sheetViews>
    <sheetView showGridLines="0" view="pageBreakPreview" zoomScale="69" zoomScaleNormal="85" zoomScalePageLayoutView="6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5" sqref="I5:I6"/>
    </sheetView>
  </sheetViews>
  <sheetFormatPr defaultColWidth="9.140625" defaultRowHeight="15" x14ac:dyDescent="0.25"/>
  <cols>
    <col min="1" max="1" width="6.42578125" style="265" customWidth="1"/>
    <col min="2" max="2" width="13.140625" style="265" customWidth="1"/>
    <col min="3" max="4" width="12" style="265" customWidth="1"/>
    <col min="5" max="5" width="20.85546875" style="265" customWidth="1"/>
    <col min="6" max="6" width="17" style="265" customWidth="1"/>
    <col min="7" max="7" width="19.5703125" style="265" customWidth="1"/>
    <col min="8" max="8" width="15.5703125" style="265" customWidth="1"/>
    <col min="9" max="9" width="17.28515625" style="265" customWidth="1"/>
    <col min="10" max="10" width="16.42578125" style="265" customWidth="1"/>
    <col min="11" max="12" width="14.28515625" style="265" customWidth="1"/>
    <col min="13" max="13" width="13.28515625" style="265" customWidth="1"/>
    <col min="14" max="14" width="14.28515625" style="265" customWidth="1"/>
    <col min="15" max="15" width="11.42578125" style="265" customWidth="1"/>
    <col min="16" max="17" width="13.85546875" style="265" customWidth="1"/>
    <col min="18" max="18" width="15.140625" style="265" customWidth="1"/>
    <col min="19" max="1024" width="9.140625" style="266"/>
  </cols>
  <sheetData>
    <row r="2" spans="1:18" ht="19.5" x14ac:dyDescent="0.25">
      <c r="A2" s="267" t="s">
        <v>274</v>
      </c>
    </row>
    <row r="4" spans="1:18" ht="23.25" customHeight="1" x14ac:dyDescent="0.25">
      <c r="A4" s="322" t="s">
        <v>312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</row>
    <row r="5" spans="1:18" ht="89.25" customHeight="1" x14ac:dyDescent="0.25">
      <c r="A5" s="323" t="s">
        <v>275</v>
      </c>
      <c r="B5" s="323" t="s">
        <v>276</v>
      </c>
      <c r="C5" s="323" t="s">
        <v>277</v>
      </c>
      <c r="D5" s="323"/>
      <c r="E5" s="323" t="s">
        <v>278</v>
      </c>
      <c r="F5" s="323" t="s">
        <v>279</v>
      </c>
      <c r="G5" s="323" t="s">
        <v>280</v>
      </c>
      <c r="H5" s="323" t="s">
        <v>281</v>
      </c>
      <c r="I5" s="323" t="s">
        <v>282</v>
      </c>
      <c r="J5" s="323" t="s">
        <v>283</v>
      </c>
      <c r="K5" s="323" t="s">
        <v>284</v>
      </c>
      <c r="L5" s="323" t="s">
        <v>285</v>
      </c>
      <c r="M5" s="324" t="s">
        <v>286</v>
      </c>
      <c r="N5" s="323" t="s">
        <v>287</v>
      </c>
      <c r="O5" s="323" t="s">
        <v>288</v>
      </c>
      <c r="P5" s="323"/>
      <c r="Q5" s="323"/>
      <c r="R5" s="323"/>
    </row>
    <row r="6" spans="1:18" ht="205.5" customHeight="1" x14ac:dyDescent="0.25">
      <c r="A6" s="323"/>
      <c r="B6" s="323"/>
      <c r="C6" s="268" t="s">
        <v>289</v>
      </c>
      <c r="D6" s="268" t="s">
        <v>290</v>
      </c>
      <c r="E6" s="323"/>
      <c r="F6" s="323"/>
      <c r="G6" s="323"/>
      <c r="H6" s="323"/>
      <c r="I6" s="323"/>
      <c r="J6" s="323"/>
      <c r="K6" s="323"/>
      <c r="L6" s="323"/>
      <c r="M6" s="324"/>
      <c r="N6" s="323"/>
      <c r="O6" s="268" t="s">
        <v>197</v>
      </c>
      <c r="P6" s="268" t="s">
        <v>198</v>
      </c>
      <c r="Q6" s="268" t="s">
        <v>199</v>
      </c>
      <c r="R6" s="268" t="s">
        <v>291</v>
      </c>
    </row>
    <row r="7" spans="1:18" ht="27" customHeight="1" x14ac:dyDescent="0.25">
      <c r="A7" s="268">
        <v>1</v>
      </c>
      <c r="B7" s="269">
        <v>2</v>
      </c>
      <c r="C7" s="268">
        <v>3</v>
      </c>
      <c r="D7" s="268">
        <v>4</v>
      </c>
      <c r="E7" s="268">
        <v>5</v>
      </c>
      <c r="F7" s="268">
        <v>6</v>
      </c>
      <c r="G7" s="268">
        <v>7</v>
      </c>
      <c r="H7" s="268">
        <v>8</v>
      </c>
      <c r="I7" s="268">
        <v>9</v>
      </c>
      <c r="J7" s="268">
        <v>10</v>
      </c>
      <c r="K7" s="268">
        <v>11</v>
      </c>
      <c r="L7" s="268">
        <v>12</v>
      </c>
      <c r="M7" s="268">
        <v>13</v>
      </c>
      <c r="N7" s="268">
        <v>14</v>
      </c>
      <c r="O7" s="268">
        <v>15</v>
      </c>
      <c r="P7" s="268">
        <v>16</v>
      </c>
      <c r="Q7" s="268">
        <v>17</v>
      </c>
      <c r="R7" s="268">
        <v>18</v>
      </c>
    </row>
  </sheetData>
  <mergeCells count="15">
    <mergeCell ref="A4:R4"/>
    <mergeCell ref="A5:A6"/>
    <mergeCell ref="B5:B6"/>
    <mergeCell ref="C5:D5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R5"/>
  </mergeCells>
  <pageMargins left="0.70833333333333304" right="0.70833333333333304" top="0.74791666666666701" bottom="0.74791666666666701" header="0.51180555555555496" footer="0.51180555555555496"/>
  <pageSetup paperSize="9" scale="5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MJ16"/>
  <sheetViews>
    <sheetView view="pageBreakPreview" zoomScale="69" zoomScaleNormal="100" zoomScalePageLayoutView="69" workbookViewId="0">
      <selection activeCell="C15" activeCellId="1" sqref="K1:L1048576 C15"/>
    </sheetView>
  </sheetViews>
  <sheetFormatPr defaultColWidth="9.140625" defaultRowHeight="15" x14ac:dyDescent="0.25"/>
  <cols>
    <col min="1" max="2" width="9.140625" style="270"/>
    <col min="3" max="3" width="29.85546875" style="270" customWidth="1"/>
    <col min="4" max="1024" width="9.140625" style="270"/>
  </cols>
  <sheetData>
    <row r="5" spans="2:22" x14ac:dyDescent="0.25">
      <c r="B5" s="271"/>
      <c r="C5" s="272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4"/>
    </row>
    <row r="6" spans="2:22" ht="18" x14ac:dyDescent="0.25">
      <c r="B6" s="275"/>
      <c r="C6" s="276"/>
      <c r="D6" s="277"/>
      <c r="E6" s="278">
        <v>2021</v>
      </c>
      <c r="F6" s="278">
        <v>2022</v>
      </c>
      <c r="G6" s="278">
        <v>2023</v>
      </c>
      <c r="H6" s="278">
        <v>2024</v>
      </c>
      <c r="I6" s="278">
        <v>2025</v>
      </c>
      <c r="J6" s="278">
        <v>2026</v>
      </c>
      <c r="K6" s="278">
        <v>2027</v>
      </c>
      <c r="L6" s="278">
        <v>2028</v>
      </c>
      <c r="M6" s="278">
        <v>2029</v>
      </c>
      <c r="N6" s="278">
        <v>2030</v>
      </c>
      <c r="O6" s="278">
        <v>2031</v>
      </c>
      <c r="P6" s="278">
        <v>2032</v>
      </c>
      <c r="Q6" s="278">
        <v>2033</v>
      </c>
      <c r="R6" s="278">
        <v>2034</v>
      </c>
      <c r="S6" s="278">
        <v>2035</v>
      </c>
      <c r="T6" s="278">
        <v>2036</v>
      </c>
      <c r="U6" s="278">
        <v>2037</v>
      </c>
      <c r="V6" s="279"/>
    </row>
    <row r="7" spans="2:22" x14ac:dyDescent="0.25">
      <c r="B7" s="275"/>
      <c r="C7" s="280" t="s">
        <v>292</v>
      </c>
      <c r="D7" s="281"/>
      <c r="E7" s="281">
        <f>'Таблица 1'!K83</f>
        <v>0</v>
      </c>
      <c r="F7" s="281">
        <f>'Таблица 1'!L83</f>
        <v>0</v>
      </c>
      <c r="G7" s="281">
        <f>'Таблица 1'!M83</f>
        <v>0</v>
      </c>
      <c r="H7" s="281">
        <f>'Таблица 1'!N83</f>
        <v>0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79"/>
    </row>
    <row r="8" spans="2:22" x14ac:dyDescent="0.25">
      <c r="B8" s="275"/>
      <c r="C8" s="282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9"/>
    </row>
    <row r="9" spans="2:22" x14ac:dyDescent="0.25">
      <c r="B9" s="275"/>
      <c r="C9" s="282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9"/>
    </row>
    <row r="10" spans="2:22" x14ac:dyDescent="0.25">
      <c r="B10" s="275"/>
      <c r="C10" s="282" t="s">
        <v>91</v>
      </c>
      <c r="D10" s="277"/>
      <c r="E10" s="277"/>
      <c r="F10" s="277"/>
      <c r="G10" s="277"/>
      <c r="H10" s="277"/>
      <c r="I10" s="277">
        <f t="shared" ref="I10:R10" si="0">$E$7/10</f>
        <v>0</v>
      </c>
      <c r="J10" s="277">
        <f t="shared" si="0"/>
        <v>0</v>
      </c>
      <c r="K10" s="277">
        <f t="shared" si="0"/>
        <v>0</v>
      </c>
      <c r="L10" s="277">
        <f t="shared" si="0"/>
        <v>0</v>
      </c>
      <c r="M10" s="277">
        <f t="shared" si="0"/>
        <v>0</v>
      </c>
      <c r="N10" s="277">
        <f t="shared" si="0"/>
        <v>0</v>
      </c>
      <c r="O10" s="277">
        <f t="shared" si="0"/>
        <v>0</v>
      </c>
      <c r="P10" s="277">
        <f t="shared" si="0"/>
        <v>0</v>
      </c>
      <c r="Q10" s="277">
        <f t="shared" si="0"/>
        <v>0</v>
      </c>
      <c r="R10" s="277">
        <f t="shared" si="0"/>
        <v>0</v>
      </c>
      <c r="S10" s="277"/>
      <c r="T10" s="277"/>
      <c r="U10" s="277"/>
      <c r="V10" s="279"/>
    </row>
    <row r="11" spans="2:22" x14ac:dyDescent="0.25">
      <c r="B11" s="275"/>
      <c r="C11" s="282"/>
      <c r="D11" s="277"/>
      <c r="E11" s="277"/>
      <c r="F11" s="277"/>
      <c r="G11" s="277"/>
      <c r="H11" s="277"/>
      <c r="I11" s="277"/>
      <c r="J11" s="277">
        <f t="shared" ref="J11:S11" si="1">$F$7/10</f>
        <v>0</v>
      </c>
      <c r="K11" s="277">
        <f t="shared" si="1"/>
        <v>0</v>
      </c>
      <c r="L11" s="277">
        <f t="shared" si="1"/>
        <v>0</v>
      </c>
      <c r="M11" s="277">
        <f t="shared" si="1"/>
        <v>0</v>
      </c>
      <c r="N11" s="277">
        <f t="shared" si="1"/>
        <v>0</v>
      </c>
      <c r="O11" s="277">
        <f t="shared" si="1"/>
        <v>0</v>
      </c>
      <c r="P11" s="277">
        <f t="shared" si="1"/>
        <v>0</v>
      </c>
      <c r="Q11" s="277">
        <f t="shared" si="1"/>
        <v>0</v>
      </c>
      <c r="R11" s="277">
        <f t="shared" si="1"/>
        <v>0</v>
      </c>
      <c r="S11" s="277">
        <f t="shared" si="1"/>
        <v>0</v>
      </c>
      <c r="T11" s="277"/>
      <c r="U11" s="277"/>
      <c r="V11" s="279"/>
    </row>
    <row r="12" spans="2:22" x14ac:dyDescent="0.25">
      <c r="B12" s="275"/>
      <c r="C12" s="282"/>
      <c r="D12" s="277"/>
      <c r="E12" s="277"/>
      <c r="F12" s="277"/>
      <c r="G12" s="277"/>
      <c r="H12" s="277"/>
      <c r="I12" s="277"/>
      <c r="J12" s="277"/>
      <c r="K12" s="277">
        <f t="shared" ref="K12:T12" si="2">$G$7/10</f>
        <v>0</v>
      </c>
      <c r="L12" s="277">
        <f t="shared" si="2"/>
        <v>0</v>
      </c>
      <c r="M12" s="277">
        <f t="shared" si="2"/>
        <v>0</v>
      </c>
      <c r="N12" s="277">
        <f t="shared" si="2"/>
        <v>0</v>
      </c>
      <c r="O12" s="277">
        <f t="shared" si="2"/>
        <v>0</v>
      </c>
      <c r="P12" s="277">
        <f t="shared" si="2"/>
        <v>0</v>
      </c>
      <c r="Q12" s="277">
        <f t="shared" si="2"/>
        <v>0</v>
      </c>
      <c r="R12" s="277">
        <f t="shared" si="2"/>
        <v>0</v>
      </c>
      <c r="S12" s="277">
        <f t="shared" si="2"/>
        <v>0</v>
      </c>
      <c r="T12" s="277">
        <f t="shared" si="2"/>
        <v>0</v>
      </c>
      <c r="U12" s="277"/>
      <c r="V12" s="279"/>
    </row>
    <row r="13" spans="2:22" x14ac:dyDescent="0.25">
      <c r="B13" s="275"/>
      <c r="C13" s="282"/>
      <c r="D13" s="277"/>
      <c r="E13" s="277"/>
      <c r="F13" s="277"/>
      <c r="G13" s="277"/>
      <c r="H13" s="277"/>
      <c r="I13" s="277"/>
      <c r="J13" s="277"/>
      <c r="K13" s="277"/>
      <c r="L13" s="277">
        <f t="shared" ref="L13:U13" si="3">$H$7/10</f>
        <v>0</v>
      </c>
      <c r="M13" s="277">
        <f t="shared" si="3"/>
        <v>0</v>
      </c>
      <c r="N13" s="277">
        <f t="shared" si="3"/>
        <v>0</v>
      </c>
      <c r="O13" s="277">
        <f t="shared" si="3"/>
        <v>0</v>
      </c>
      <c r="P13" s="277">
        <f t="shared" si="3"/>
        <v>0</v>
      </c>
      <c r="Q13" s="277">
        <f t="shared" si="3"/>
        <v>0</v>
      </c>
      <c r="R13" s="277">
        <f t="shared" si="3"/>
        <v>0</v>
      </c>
      <c r="S13" s="277">
        <f t="shared" si="3"/>
        <v>0</v>
      </c>
      <c r="T13" s="277">
        <f t="shared" si="3"/>
        <v>0</v>
      </c>
      <c r="U13" s="277">
        <f t="shared" si="3"/>
        <v>0</v>
      </c>
      <c r="V13" s="279"/>
    </row>
    <row r="14" spans="2:22" x14ac:dyDescent="0.25">
      <c r="B14" s="275"/>
      <c r="C14" s="282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9"/>
    </row>
    <row r="15" spans="2:22" x14ac:dyDescent="0.25">
      <c r="B15" s="275"/>
      <c r="C15" s="280" t="s">
        <v>92</v>
      </c>
      <c r="D15" s="281"/>
      <c r="E15" s="281">
        <f t="shared" ref="E15:U15" si="4">SUM(E10:E13)</f>
        <v>0</v>
      </c>
      <c r="F15" s="281">
        <f t="shared" si="4"/>
        <v>0</v>
      </c>
      <c r="G15" s="281">
        <f t="shared" si="4"/>
        <v>0</v>
      </c>
      <c r="H15" s="281">
        <f t="shared" si="4"/>
        <v>0</v>
      </c>
      <c r="I15" s="281">
        <f t="shared" si="4"/>
        <v>0</v>
      </c>
      <c r="J15" s="281">
        <f t="shared" si="4"/>
        <v>0</v>
      </c>
      <c r="K15" s="281">
        <f t="shared" si="4"/>
        <v>0</v>
      </c>
      <c r="L15" s="281">
        <f t="shared" si="4"/>
        <v>0</v>
      </c>
      <c r="M15" s="281">
        <f t="shared" si="4"/>
        <v>0</v>
      </c>
      <c r="N15" s="281">
        <f t="shared" si="4"/>
        <v>0</v>
      </c>
      <c r="O15" s="281">
        <f t="shared" si="4"/>
        <v>0</v>
      </c>
      <c r="P15" s="281">
        <f t="shared" si="4"/>
        <v>0</v>
      </c>
      <c r="Q15" s="281">
        <f t="shared" si="4"/>
        <v>0</v>
      </c>
      <c r="R15" s="281">
        <f t="shared" si="4"/>
        <v>0</v>
      </c>
      <c r="S15" s="281">
        <f t="shared" si="4"/>
        <v>0</v>
      </c>
      <c r="T15" s="281">
        <f t="shared" si="4"/>
        <v>0</v>
      </c>
      <c r="U15" s="281">
        <f t="shared" si="4"/>
        <v>0</v>
      </c>
      <c r="V15" s="279"/>
    </row>
    <row r="16" spans="2:22" x14ac:dyDescent="0.25">
      <c r="B16" s="283"/>
      <c r="C16" s="284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6"/>
    </row>
  </sheetData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Оглавление</vt:lpstr>
      <vt:lpstr>Инструкция</vt:lpstr>
      <vt:lpstr>Таблица 1</vt:lpstr>
      <vt:lpstr>Таблица 2</vt:lpstr>
      <vt:lpstr>Таблица 3</vt:lpstr>
      <vt:lpstr>Таблица 4</vt:lpstr>
      <vt:lpstr>Таблица 5</vt:lpstr>
      <vt:lpstr>Таблица 6</vt:lpstr>
      <vt:lpstr>Лист1</vt:lpstr>
      <vt:lpstr>Оглавление!Область_печати</vt:lpstr>
      <vt:lpstr>'Таблица 1'!Область_печати</vt:lpstr>
      <vt:lpstr>'Таблица 2'!Область_печати</vt:lpstr>
      <vt:lpstr>'Таблица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Квитко Валентина Викторовна</dc:creator>
  <dc:description/>
  <cp:lastModifiedBy>Квитко Валентина Викторовна</cp:lastModifiedBy>
  <cp:revision>2</cp:revision>
  <cp:lastPrinted>2022-01-31T08:51:56Z</cp:lastPrinted>
  <dcterms:created xsi:type="dcterms:W3CDTF">2015-06-05T18:19:34Z</dcterms:created>
  <dcterms:modified xsi:type="dcterms:W3CDTF">2022-01-31T12:45:51Z</dcterms:modified>
  <dc:language>ru-RU</dc:language>
</cp:coreProperties>
</file>