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khnatkinaAV\Desktop\Отчеты ФЦП\2015\9 мес\ЕСОРВД\"/>
    </mc:Choice>
  </mc:AlternateContent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4'!$A$1:$L$145</definedName>
    <definedName name="Z_DC7EEC5F_CD54_42CE_BAA0_727EDA698937_.wvu.Rows" localSheetId="0" hidden="1">' Форма 4'!$6:$9,' Форма 4'!$44:$49</definedName>
    <definedName name="_xlnm.Print_Titles" localSheetId="0">' Форма 4'!$10:$15</definedName>
    <definedName name="_xlnm.Print_Area" localSheetId="0">' Форма 4'!$A$1:$L$143</definedName>
  </definedNames>
  <calcPr calcId="152511"/>
</workbook>
</file>

<file path=xl/calcChain.xml><?xml version="1.0" encoding="utf-8"?>
<calcChain xmlns="http://schemas.openxmlformats.org/spreadsheetml/2006/main">
  <c r="G26" i="1" l="1"/>
  <c r="G22" i="1" s="1"/>
  <c r="G18" i="1"/>
  <c r="G118" i="1"/>
  <c r="G116" i="1" l="1"/>
  <c r="H116" i="1"/>
  <c r="G117" i="1"/>
  <c r="H117" i="1"/>
  <c r="H119" i="1" s="1"/>
  <c r="H118" i="1"/>
  <c r="F117" i="1"/>
  <c r="H67" i="1"/>
  <c r="G119" i="1" l="1"/>
  <c r="F119" i="1"/>
  <c r="H30" i="1"/>
  <c r="F26" i="1"/>
  <c r="G66" i="1"/>
  <c r="H66" i="1"/>
  <c r="F66" i="1"/>
  <c r="H65" i="1"/>
  <c r="G29" i="1"/>
  <c r="G31" i="1" s="1"/>
  <c r="H29" i="1"/>
  <c r="F29" i="1"/>
  <c r="H28" i="1"/>
  <c r="F22" i="1" l="1"/>
  <c r="F18" i="1"/>
  <c r="I107" i="1"/>
  <c r="J107" i="1"/>
  <c r="I111" i="1"/>
  <c r="J111" i="1"/>
  <c r="I115" i="1"/>
  <c r="J115" i="1"/>
  <c r="H68" i="1" l="1"/>
  <c r="G25" i="1"/>
  <c r="H25" i="1"/>
  <c r="F25" i="1"/>
  <c r="G24" i="1"/>
  <c r="F24" i="1"/>
  <c r="G111" i="1"/>
  <c r="H111" i="1"/>
  <c r="F111" i="1"/>
  <c r="H115" i="1"/>
  <c r="G115" i="1"/>
  <c r="F115" i="1"/>
  <c r="H107" i="1"/>
  <c r="G107" i="1"/>
  <c r="F107" i="1"/>
  <c r="H77" i="1"/>
  <c r="G77" i="1"/>
  <c r="F77" i="1"/>
  <c r="H76" i="1"/>
  <c r="G76" i="1"/>
  <c r="F76" i="1"/>
  <c r="G68" i="1"/>
  <c r="F68" i="1"/>
  <c r="H34" i="1"/>
  <c r="H33" i="1"/>
  <c r="G33" i="1"/>
  <c r="F33" i="1"/>
  <c r="F20" i="1" l="1"/>
  <c r="F16" i="1"/>
  <c r="F21" i="1"/>
  <c r="F17" i="1"/>
  <c r="G17" i="1"/>
  <c r="G21" i="1"/>
  <c r="G16" i="1"/>
  <c r="G20" i="1"/>
  <c r="G23" i="1" s="1"/>
  <c r="H17" i="1"/>
  <c r="H21" i="1"/>
  <c r="H26" i="1"/>
  <c r="H24" i="1"/>
  <c r="F31" i="1"/>
  <c r="G27" i="1"/>
  <c r="G19" i="1" s="1"/>
  <c r="F27" i="1"/>
  <c r="F19" i="1"/>
  <c r="H31" i="1"/>
  <c r="H18" i="1" l="1"/>
  <c r="H22" i="1"/>
  <c r="F23" i="1"/>
  <c r="H16" i="1"/>
  <c r="H20" i="1"/>
  <c r="H23" i="1" s="1"/>
  <c r="H27" i="1"/>
  <c r="H19" i="1"/>
</calcChain>
</file>

<file path=xl/sharedStrings.xml><?xml version="1.0" encoding="utf-8"?>
<sst xmlns="http://schemas.openxmlformats.org/spreadsheetml/2006/main" count="178" uniqueCount="126">
  <si>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</si>
  <si>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</si>
  <si>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</si>
  <si>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</si>
  <si>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</si>
  <si>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</si>
  <si>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</si>
  <si>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</si>
  <si>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</si>
  <si>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</si>
  <si>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</si>
  <si>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</si>
  <si>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</si>
  <si>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</si>
  <si>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</si>
  <si>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</si>
  <si>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</si>
  <si>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</si>
  <si>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</si>
  <si>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</si>
  <si>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</si>
  <si>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</si>
  <si>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</si>
  <si>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</si>
  <si>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</si>
  <si>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</si>
  <si>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</si>
  <si>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</si>
  <si>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</si>
  <si>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</si>
  <si>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</si>
  <si>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</si>
  <si>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</si>
  <si>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</si>
  <si>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</si>
  <si>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</si>
  <si>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</si>
  <si>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</si>
  <si>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</si>
  <si>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</si>
  <si>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Договор №351/12 от 23.07.2012.
Исполнитель - ОАО "Концерн ПВО "Алмаз-Антей"</t>
  </si>
  <si>
    <t>2012-2013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</si>
  <si>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</si>
  <si>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</si>
  <si>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</si>
  <si>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>Договор №401/12 от 09.07.2012.
Исполнитель - ОАО "Концерн ПВО "Алмаз-Антей".</t>
  </si>
  <si>
    <t>Договор №417/12 от 09.07.2012.
Исполнитель - ОАО "Концерн ПВО "Алмаз-Антей".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</si>
  <si>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</si>
  <si>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</si>
  <si>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</si>
  <si>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2.2</t>
  </si>
  <si>
    <t>2.3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</si>
  <si>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</si>
  <si>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</si>
  <si>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</si>
  <si>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</si>
  <si>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</si>
  <si>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</si>
  <si>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</si>
  <si>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</si>
  <si>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 xml:space="preserve">"Модернизация Единой системы организации воздушного движения Российской Федерации (2009-2020 годы)",
Министерство транспорта Российской Федерации </t>
  </si>
  <si>
    <t>конкурс</t>
  </si>
  <si>
    <t>4.</t>
  </si>
  <si>
    <t xml:space="preserve">Мероприятие "Исследование проблем оснащения парка воздушных судов Российской Федерации аэронавигационными средствами и системами, предусмотренными Концепцией связи, навигации, наблюдения/организации воздушного движения Международной организации гражданской авиации"    </t>
  </si>
  <si>
    <t>Договор № 6530/14-042-0000-П от 15.04.2014
Исполнитель - Филиал "НИИ Аэронавигации"                                      ФГУП ГосНИИ ГА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</si>
  <si>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2014.</t>
  </si>
  <si>
    <t xml:space="preserve">"Оценка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планирования"
Государственный контракт № ГК-155-14 от 31.07.2014 
ОАО "Концерн ПВО "Алмаз-Антей"
</t>
  </si>
  <si>
    <t>"Проведение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обслуживания"
Государствнный контракт № ГК-154-14 от 31.07.2014
ОАО "Концерн ПВО "Алмаз-Антей"</t>
  </si>
  <si>
    <t>"Исследование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поле"
Государственный контракт № ГК-188-14 от 29.08.2014
ОАО "Концерн ПВО "Алмаз-Антей"</t>
  </si>
  <si>
    <t xml:space="preserve">"Разработка стандарта 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
Государственный Контракт № ГК -178-14 от 28.08.2014 
ОАО "Концерн ПВО "Алмаз-Антей"   </t>
  </si>
  <si>
    <t>"Исследование вопросов внедрения общесистемного управления информацией (SWIM) в  гражданской авиации Российской Федерации"
Государственный контракт № ГК-187-14 от 29.08.2014 ОАО "Концерн ПВО "Алмаз-Антей"</t>
  </si>
  <si>
    <t>Договор № 6894/14-042-0000-П от 06.11.2014
Исполнитель - Филиал "НИИ Аэронавигации" ФГУП ГосНИИ ГА</t>
  </si>
  <si>
    <t>Единственный поставщик</t>
  </si>
  <si>
    <t>Договор № 6893/14-042-0000-П от 11.11.2014
Исполнитель - Филиал "НИИ Аэронавигации" ФГУП ГосНИИ ГА</t>
  </si>
  <si>
    <t>2.6</t>
  </si>
  <si>
    <t>По теме "Доработка программ и методик приемочных и эксплуатационных испытаний АС ОрВД и КСА ПИВП Иркутского укрупненного центра ЕС ОрВД (в связи с заменой оборудования КАРС "Топаз" на СКРС "Мегафон". Работа завершена. Акт сдачи-приемки выполненных работ от 12.12.2014. Работа оплачена.</t>
  </si>
  <si>
    <t>По теме "Научно-техническое и методическое сопровождение работ по созданию АС ОрВД и ее основных комплексов (включая КСА ПИВП ЗЦ/УЦ) Новосибирского укрупненного центра ЕС ОрВД", этап №2 "Экспертиза материалов технического проекта АС ОрВД Новосибирского укрупненного центра ЕС ОрВД", разработанных ОАО "Концерн ПВО "Алмаз-Антей" работа завершена.
Акт сдачи-приемки выполненных работ от 22.05.2014
Окончательный расчет произведен 16.06.2014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</si>
  <si>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работы завершены и оплачены в полном объеме.
В отчетный период принято участие в работе комиссий по проведению приемочных испытаний АС ОрВД и КСА ПИВП (акты сдачи-приемки работ по этапам 6 и 7 от 15.07.2014), а также эксплуатационных испытаний АС ОрВД и КСА ПИВП (акты сдачи-приемки выполненных работ по этапам 8 и 9 от 26.12.2014).
В 2010 г. конкурсы не проводились. Выбор исполнителя сделан заказчиком на основания опыта работы.</t>
  </si>
  <si>
    <t>Отчетные материалы не соответсвует техническому заданию. Протокол рабочей группы № 9 от 18.12.2014 года. Росавиацией подписано Соглашение о расторжении государственного контракта и направлено в адрес ПВО "Алмаз-Антея"</t>
  </si>
  <si>
    <t>2.2.1</t>
  </si>
  <si>
    <t>2.4.</t>
  </si>
  <si>
    <t>Предусмотрено на 2015 год по источникам</t>
  </si>
  <si>
    <t>44100</t>
  </si>
  <si>
    <t>0</t>
  </si>
  <si>
    <t>По теме "Научно-техническое и методическое сопровождение работ по созданию АС ОрВД и ее основных комплексов (включая КСА ПИВП ЗЦ/УЦ) Тюменского укрупненного центра ЕС ОрВД", этап №1 "Экспертиза материалов технического проекта АС ОрВД Тюменского укрупненного центра ЕС ОрВД", разработанных ОАО "Концерн ПВО "Алмаз-Антей", работа завершена. Акт сдачи-приемки выполненных работ от 24.12.2014. Окончательный расчет по договору произведен в 2015 году.</t>
  </si>
  <si>
    <t>Единствен-ный поставщик</t>
  </si>
  <si>
    <t>Созданные в рамках контракта охраняемые результаты интеллектуальной деятельности (объекты интеллектуальной собственности) всего за отчетный период</t>
  </si>
  <si>
    <t>Описание результатов выполненных этапов
за отчетный период</t>
  </si>
  <si>
    <t>Этап 2. Согласование, доработка и подготовка к утверждению проекта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</si>
  <si>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(вне конкурса,единственный поставщик)</t>
  </si>
  <si>
    <t>"Разработка стандарта "Средства наблюдения, навигации, связи и автоматизации ОрВД гражданской авиации Российской Федерации. Тактико-технические требования".
Государственный контракт № ГК-144-14 от 30.05.2013
ОАО "Концерн ПВО "Алмаз-Антей"</t>
  </si>
  <si>
    <t>2013-2014</t>
  </si>
  <si>
    <t>I</t>
  </si>
  <si>
    <t>II.</t>
  </si>
  <si>
    <t>2.1.</t>
  </si>
  <si>
    <t>Федеральным законом "О федеральном бюджете на 2015 год и плановый период 2016 и 2017 годов" на 2015 год на реализацию НИОКР предусмотрено 69 859,9 тыс. рублей. План научно - исследовательских и опытно-конструкторских работ Росавиации на 2015 год и  плановый период 2016 и 2017 годов под доведенный объем не утверждался, т.к.  на основании поручения Министерства финансов Российской Федерации от 20.02.2015 № 16-01-14/8296 расходным расписанием от 20.02.2015 № 107/00107/1 были заблокированы лимиты бюджетных обязательств по направлению НИОКР в объеме  -62 873,9 тыс. рублей., для последующего снятия в полном объеме. 
Распределение и исполнение  в 2015 году в части внебюджетных источников осуществляется ФГУП "Госкорпорация по ОрВД" согласно утвержденному 13.03.2015 года Плану научно-исследовательских и опытно-конструкторских работ ФГУП "Госкорпорация по ОрВД" на 2015 год и плановый период 2016 и 2017годов, выполняемых за счет внебюджетных средств в рамках федеральной целевой программы "Модернизация ЕС ОрВД РФ (2009-2020)" .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</si>
  <si>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работа завершена в 2014 году: акты сдачи-приемки выполненных работ по этапам 8 и 9 подписаны 26 декабря 2014 г. Окончательный расчет по договору произведен 31.12.2014 года, однако он ошибочно не был учтен в отчете за 2014 год.</t>
  </si>
  <si>
    <t xml:space="preserve">Результаты реализации программных мероприятий по направлению НИОКР за  9 месяцев 2015 года в рамках федеральной целевой программы </t>
  </si>
  <si>
    <t>Фактические расходы за  9 месяцев 2015 года по источникам</t>
  </si>
  <si>
    <t>Договор № 7266/15-042-0000-П от 12.08.2015
Исполнитель - Филиал "НИИ Аэронавигации" ФГУП ГосНИИ ГА</t>
  </si>
  <si>
    <t>2015-2016</t>
  </si>
  <si>
    <t>Запрос предложений, дата опубликования извещения 28.05.2015, извещение №31502408174 Дата рассмотрения заявок 18.06.2015. Решение о выборе исполниетеля от 19.06.2015</t>
  </si>
  <si>
    <t>По теме "Научно-техническое и методическое сопровождение работ по оснащению АС ОрВД Петропавловск-Камчатского центра ОВД" договор заключен 12.08.2015 года, оплачен аванс. Начаты работы по этапу 1 (Разработка программы и методик приемочных и эксплуатационных испытаний АС ОрВД). В связи с задержкой обеспечения строительной готовности здания нового КДП в а/п Петропавловск-Камчатский (Елизово) под монтаж оборудования АС ОрВД проведение приёмочных испытаний данной системы, поставляемой по договору № 292/14 от 17.10.2014, ожидается в январе-феврале 2016 г.</t>
  </si>
  <si>
    <t>По теме "Научно-техническое и методическое сопровождение пилотного проекта "Ямал-АЗН" (маршрут Надым-Бованенково)  в связи с тем, что завершение 2-го этапа до конца 2014 года не представлялось возможным (не завершен монтаж  станций АЗН-В реж.4 в а/п Шереметьево и Домодедово и отсутствовали ВС, оснащенные оборудованием АЗН реж.4), окончание работ перенесено на 2015 год. Эксплуатационные испытания завершены в июле 2015 года, отчетные материалы поступили в ФГУП "Госкорпорация по ОрВД", рассмотрены и согласованы филиалом "МЦ АУВД" 02.10.2015 года. Готовятся документы на завершение Договора</t>
  </si>
  <si>
    <t>2012-2015</t>
  </si>
  <si>
    <t>III.</t>
  </si>
  <si>
    <t>Направление "Развитие метеорологического обеспечения аэронавигации"</t>
  </si>
  <si>
    <t xml:space="preserve">Научно-техническое обеспечение комплекса работ по совершенствованию системы организации метеорологического обеспечения аэронавигации для создаваемых укрупненных центров Единой системы организации воздушного движения Российской Федерации </t>
  </si>
  <si>
    <t>169</t>
  </si>
  <si>
    <t>Прикладные исследования в области создания и совершенствования технологий и методов метеорологического обеспечения аэронавигации, соответствующих стандартам и рекомендуемой практике Международной организации гражданской авиации, для укрупненных центров Единой системы</t>
  </si>
  <si>
    <t>5.</t>
  </si>
  <si>
    <t>6.</t>
  </si>
  <si>
    <t>7.</t>
  </si>
  <si>
    <t>Создание новых и совершенствование имеющихся высокоскоростных телекоммуникационных технологий на основе применения спутниковых комплексов, использующих ресурсы спутниковых систем глобальной связи и интернет-технологий</t>
  </si>
  <si>
    <t>8.</t>
  </si>
  <si>
    <t>Исследования в области создания и совершенствования технологий на базе использования информационных и измерительных систем с функциями автоматического формирования сводок, с возможностью комплексирования метеорологических данных для укрупненных центров Единой системы</t>
  </si>
  <si>
    <t>9.</t>
  </si>
  <si>
    <t>Прикладные исследования по обнаружению облаков вулканического пепла c использованием радиолокационных и спутниковых средств и прогнозированию их перемещения на основе усовершенствованных моделей атмосферы</t>
  </si>
  <si>
    <t>10.</t>
  </si>
  <si>
    <t>Усовершенствование технологий прогнозирования особых явлений погоды, параметров ветра, температуры на верхних, средних и нижних уровнях на основе продукции гидродинамических моделей и усвоения данных сети доплеровских метеорологических радиолокаторов</t>
  </si>
  <si>
    <t xml:space="preserve">Программой предусмотрена реализация мероприятий по направлению НИОКР за счет внебюджетных источников с объемом финансирования 5 500,00 тыс. рублей.
Реализация мероприятий не осуществляется в связи с отсутствием финансирования из федерального бюджета.
</t>
  </si>
  <si>
    <t>Росавиация</t>
  </si>
  <si>
    <t>2010-2014</t>
  </si>
  <si>
    <t xml:space="preserve">По теме "Научно-техническое и методическое сопровождение пилотного проекта "Ямал-АЗН" (маршрут Надым-Бованенково) в связи с тем, что завершение 2-го этапа до конца 2014 года не представлялось возможным из-за неготовности оснащенных оборудованием АЗН воздушных судов, окончание работ перенесено на ноябрь 2015 года. Эксплуатационные испытания системы АЗН-В пилотного проекта «Ямал-АЗН»планируется провести в  ноябре 2015 года (после возвращения оснащенных АЗН-В вертолетов АП «Газпром авиа» из капитального ремонта). </t>
  </si>
  <si>
    <t>Исполнитель: Жило Елена Васильевна                                                                       Телефон:8 (499) 262-48-40; E-mail: zhilo@ppp-transport.ru</t>
  </si>
  <si>
    <t>Первый заместитель Министра транспорта                                                                                                                                                                                                                        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</si>
</sst>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35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6" fillId="0" borderId="37" xfId="0" applyNumberFormat="1" applyFont="1" applyFill="1" applyBorder="1" applyAlignment="1">
      <alignment horizontal="right" vertical="center" wrapText="1"/>
    </xf>
    <xf numFmtId="0" fontId="8" fillId="0" borderId="49" xfId="0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49" fontId="7" fillId="0" borderId="49" xfId="0" applyNumberFormat="1" applyFont="1" applyFill="1" applyBorder="1" applyAlignment="1">
      <alignment horizontal="center" vertical="center" wrapText="1"/>
    </xf>
    <xf numFmtId="164" fontId="6" fillId="0" borderId="54" xfId="0" applyNumberFormat="1" applyFont="1" applyFill="1" applyBorder="1" applyAlignment="1">
      <alignment horizontal="right" vertical="center" wrapText="1"/>
    </xf>
    <xf numFmtId="49" fontId="7" fillId="0" borderId="40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Fill="1" applyBorder="1" applyAlignment="1">
      <alignment horizontal="right" vertical="center" wrapText="1"/>
    </xf>
    <xf numFmtId="164" fontId="6" fillId="0" borderId="46" xfId="0" applyNumberFormat="1" applyFont="1" applyFill="1" applyBorder="1" applyAlignment="1">
      <alignment horizontal="right" vertical="center" wrapText="1"/>
    </xf>
    <xf numFmtId="49" fontId="6" fillId="0" borderId="46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7" fillId="0" borderId="50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43" xfId="0" applyNumberFormat="1" applyFont="1" applyFill="1" applyBorder="1" applyAlignment="1">
      <alignment horizontal="right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2" xfId="0" applyFont="1" applyFill="1" applyBorder="1"/>
    <xf numFmtId="166" fontId="6" fillId="0" borderId="5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6" fillId="0" borderId="36" xfId="0" applyNumberFormat="1" applyFont="1" applyFill="1" applyBorder="1" applyAlignment="1">
      <alignment horizontal="center" vertical="center" wrapText="1"/>
    </xf>
    <xf numFmtId="0" fontId="6" fillId="0" borderId="46" xfId="1" applyFont="1" applyFill="1" applyBorder="1" applyAlignment="1">
      <alignment vertical="center" wrapText="1"/>
    </xf>
    <xf numFmtId="166" fontId="6" fillId="0" borderId="4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6" fontId="6" fillId="0" borderId="4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left" vertical="center" wrapText="1"/>
    </xf>
    <xf numFmtId="0" fontId="0" fillId="0" borderId="54" xfId="0" applyFont="1" applyFill="1" applyBorder="1" applyAlignment="1">
      <alignment horizontal="center" vertical="center" wrapText="1"/>
    </xf>
    <xf numFmtId="2" fontId="6" fillId="0" borderId="54" xfId="0" applyNumberFormat="1" applyFont="1" applyFill="1" applyBorder="1" applyAlignment="1">
      <alignment horizontal="right" vertical="center" wrapText="1"/>
    </xf>
    <xf numFmtId="2" fontId="6" fillId="0" borderId="54" xfId="0" applyNumberFormat="1" applyFont="1" applyFill="1" applyBorder="1" applyAlignment="1">
      <alignment horizontal="center" vertical="center" wrapText="1"/>
    </xf>
    <xf numFmtId="164" fontId="6" fillId="2" borderId="37" xfId="0" applyNumberFormat="1" applyFont="1" applyFill="1" applyBorder="1" applyAlignment="1">
      <alignment horizontal="right" vertical="center" wrapText="1"/>
    </xf>
    <xf numFmtId="164" fontId="6" fillId="2" borderId="46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49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164" fontId="6" fillId="3" borderId="54" xfId="0" applyNumberFormat="1" applyFont="1" applyFill="1" applyBorder="1" applyAlignment="1">
      <alignment horizontal="right" vertical="center" wrapText="1"/>
    </xf>
    <xf numFmtId="49" fontId="6" fillId="3" borderId="54" xfId="0" applyNumberFormat="1" applyFont="1" applyFill="1" applyBorder="1" applyAlignment="1">
      <alignment vertical="center" wrapText="1"/>
    </xf>
    <xf numFmtId="164" fontId="7" fillId="0" borderId="37" xfId="0" applyNumberFormat="1" applyFont="1" applyFill="1" applyBorder="1" applyAlignment="1">
      <alignment horizontal="right" vertical="center" wrapText="1"/>
    </xf>
    <xf numFmtId="0" fontId="6" fillId="3" borderId="67" xfId="0" applyNumberFormat="1" applyFont="1" applyFill="1" applyBorder="1" applyAlignment="1">
      <alignment horizontal="left" vertical="top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4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164" fontId="7" fillId="0" borderId="54" xfId="0" applyNumberFormat="1" applyFont="1" applyFill="1" applyBorder="1" applyAlignment="1">
      <alignment horizontal="right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9" fontId="7" fillId="0" borderId="54" xfId="0" applyNumberFormat="1" applyFont="1" applyFill="1" applyBorder="1" applyAlignment="1">
      <alignment horizontal="right" vertical="center" wrapText="1"/>
    </xf>
    <xf numFmtId="49" fontId="6" fillId="0" borderId="5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6" xfId="0" applyFill="1" applyBorder="1"/>
    <xf numFmtId="0" fontId="0" fillId="0" borderId="46" xfId="0" applyFill="1" applyBorder="1"/>
    <xf numFmtId="164" fontId="7" fillId="0" borderId="45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 wrapText="1"/>
    </xf>
    <xf numFmtId="49" fontId="7" fillId="0" borderId="70" xfId="0" applyNumberFormat="1" applyFont="1" applyFill="1" applyBorder="1" applyAlignment="1">
      <alignment horizontal="center" vertical="center" wrapText="1"/>
    </xf>
    <xf numFmtId="0" fontId="0" fillId="0" borderId="56" xfId="0" applyFill="1" applyBorder="1"/>
    <xf numFmtId="49" fontId="6" fillId="0" borderId="61" xfId="0" applyNumberFormat="1" applyFont="1" applyFill="1" applyBorder="1" applyAlignment="1">
      <alignment horizontal="center" vertical="center" wrapText="1"/>
    </xf>
    <xf numFmtId="165" fontId="6" fillId="0" borderId="56" xfId="0" applyNumberFormat="1" applyFont="1" applyFill="1" applyBorder="1" applyAlignment="1">
      <alignment horizontal="center" vertical="center" wrapText="1"/>
    </xf>
    <xf numFmtId="165" fontId="6" fillId="0" borderId="36" xfId="0" applyNumberFormat="1" applyFont="1" applyFill="1" applyBorder="1" applyAlignment="1">
      <alignment horizontal="center" vertical="center" wrapText="1"/>
    </xf>
    <xf numFmtId="165" fontId="6" fillId="0" borderId="46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6" fillId="3" borderId="36" xfId="0" applyNumberFormat="1" applyFont="1" applyFill="1" applyBorder="1" applyAlignment="1">
      <alignment horizontal="left" vertical="center" wrapText="1"/>
    </xf>
    <xf numFmtId="49" fontId="6" fillId="3" borderId="46" xfId="0" applyNumberFormat="1" applyFont="1" applyFill="1" applyBorder="1" applyAlignment="1">
      <alignment horizontal="left" vertical="center" wrapText="1"/>
    </xf>
    <xf numFmtId="49" fontId="6" fillId="0" borderId="46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3" borderId="46" xfId="0" applyNumberFormat="1" applyFont="1" applyFill="1" applyBorder="1" applyAlignment="1">
      <alignment horizontal="center" vertical="center" wrapText="1"/>
    </xf>
    <xf numFmtId="49" fontId="6" fillId="3" borderId="54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0" fontId="6" fillId="3" borderId="66" xfId="0" applyNumberFormat="1" applyFont="1" applyFill="1" applyBorder="1" applyAlignment="1">
      <alignment horizontal="left" vertical="top" wrapText="1"/>
    </xf>
    <xf numFmtId="0" fontId="6" fillId="3" borderId="67" xfId="0" applyNumberFormat="1" applyFont="1" applyFill="1" applyBorder="1" applyAlignment="1">
      <alignment horizontal="left" vertical="top" wrapText="1"/>
    </xf>
    <xf numFmtId="0" fontId="6" fillId="3" borderId="68" xfId="0" applyNumberFormat="1" applyFont="1" applyFill="1" applyBorder="1" applyAlignment="1">
      <alignment horizontal="left" vertical="top" wrapText="1"/>
    </xf>
    <xf numFmtId="0" fontId="0" fillId="0" borderId="5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6" fillId="0" borderId="59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0" fontId="6" fillId="0" borderId="56" xfId="1" applyFont="1" applyFill="1" applyBorder="1" applyAlignment="1">
      <alignment vertical="center" wrapText="1"/>
    </xf>
    <xf numFmtId="0" fontId="6" fillId="0" borderId="36" xfId="1" applyFont="1" applyFill="1" applyBorder="1" applyAlignment="1">
      <alignment vertical="center" wrapText="1"/>
    </xf>
    <xf numFmtId="0" fontId="6" fillId="0" borderId="46" xfId="1" applyFont="1" applyFill="1" applyBorder="1" applyAlignment="1">
      <alignment vertical="center" wrapText="1"/>
    </xf>
    <xf numFmtId="49" fontId="9" fillId="0" borderId="54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7" fillId="0" borderId="54" xfId="0" applyNumberFormat="1" applyFont="1" applyFill="1" applyBorder="1" applyAlignment="1">
      <alignment horizontal="left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1" xfId="0" applyNumberFormat="1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7" xfId="0" applyNumberFormat="1" applyFont="1" applyFill="1" applyBorder="1" applyAlignment="1">
      <alignment horizontal="center" vertical="center" wrapText="1"/>
    </xf>
    <xf numFmtId="49" fontId="7" fillId="0" borderId="44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7" fillId="0" borderId="37" xfId="0" applyNumberFormat="1" applyFont="1" applyFill="1" applyBorder="1" applyAlignment="1">
      <alignment horizontal="right" vertical="center" wrapText="1"/>
    </xf>
    <xf numFmtId="49" fontId="6" fillId="0" borderId="58" xfId="0" applyNumberFormat="1" applyFont="1" applyFill="1" applyBorder="1" applyAlignment="1">
      <alignment horizontal="left" vertical="center" wrapText="1"/>
    </xf>
    <xf numFmtId="49" fontId="6" fillId="0" borderId="59" xfId="0" applyNumberFormat="1" applyFont="1" applyFill="1" applyBorder="1" applyAlignment="1">
      <alignment horizontal="left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vertical="center" wrapText="1"/>
    </xf>
    <xf numFmtId="49" fontId="6" fillId="0" borderId="36" xfId="0" applyNumberFormat="1" applyFont="1" applyFill="1" applyBorder="1" applyAlignment="1">
      <alignment vertical="center" wrapText="1"/>
    </xf>
    <xf numFmtId="49" fontId="6" fillId="0" borderId="46" xfId="0" applyNumberFormat="1" applyFont="1" applyFill="1" applyBorder="1" applyAlignment="1">
      <alignment vertical="center" wrapText="1"/>
    </xf>
    <xf numFmtId="166" fontId="6" fillId="0" borderId="56" xfId="0" applyNumberFormat="1" applyFont="1" applyFill="1" applyBorder="1" applyAlignment="1">
      <alignment horizontal="center" vertical="center" wrapText="1"/>
    </xf>
    <xf numFmtId="166" fontId="6" fillId="0" borderId="36" xfId="0" applyNumberFormat="1" applyFont="1" applyFill="1" applyBorder="1" applyAlignment="1">
      <alignment horizontal="center" vertical="center" wrapText="1"/>
    </xf>
    <xf numFmtId="166" fontId="6" fillId="0" borderId="46" xfId="0" applyNumberFormat="1" applyFont="1" applyFill="1" applyBorder="1" applyAlignment="1">
      <alignment horizontal="center" vertical="center" wrapText="1"/>
    </xf>
    <xf numFmtId="0" fontId="6" fillId="0" borderId="66" xfId="0" applyNumberFormat="1" applyFont="1" applyFill="1" applyBorder="1" applyAlignment="1">
      <alignment horizontal="left" vertical="top" wrapText="1"/>
    </xf>
    <xf numFmtId="0" fontId="6" fillId="0" borderId="67" xfId="0" applyNumberFormat="1" applyFont="1" applyFill="1" applyBorder="1" applyAlignment="1">
      <alignment horizontal="left" vertical="top" wrapText="1"/>
    </xf>
    <xf numFmtId="0" fontId="6" fillId="0" borderId="68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7" fillId="0" borderId="56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49" fontId="7" fillId="0" borderId="63" xfId="0" applyNumberFormat="1" applyFont="1" applyFill="1" applyBorder="1" applyAlignment="1">
      <alignment horizontal="right" vertical="center" wrapText="1"/>
    </xf>
    <xf numFmtId="49" fontId="7" fillId="0" borderId="64" xfId="0" applyNumberFormat="1" applyFont="1" applyFill="1" applyBorder="1" applyAlignment="1">
      <alignment horizontal="right" vertical="center" wrapText="1"/>
    </xf>
    <xf numFmtId="49" fontId="7" fillId="0" borderId="65" xfId="0" applyNumberFormat="1" applyFont="1" applyFill="1" applyBorder="1" applyAlignment="1">
      <alignment horizontal="right" vertical="center" wrapText="1"/>
    </xf>
    <xf numFmtId="0" fontId="7" fillId="0" borderId="50" xfId="0" applyNumberFormat="1" applyFont="1" applyFill="1" applyBorder="1" applyAlignment="1">
      <alignment horizontal="left" vertical="center" wrapText="1" readingOrder="1"/>
    </xf>
    <xf numFmtId="0" fontId="7" fillId="0" borderId="2" xfId="0" applyNumberFormat="1" applyFont="1" applyFill="1" applyBorder="1" applyAlignment="1">
      <alignment horizontal="left" vertical="center" wrapText="1" readingOrder="1"/>
    </xf>
    <xf numFmtId="0" fontId="7" fillId="0" borderId="49" xfId="0" applyNumberFormat="1" applyFont="1" applyFill="1" applyBorder="1" applyAlignment="1">
      <alignment horizontal="left" vertical="center" wrapText="1" readingOrder="1"/>
    </xf>
    <xf numFmtId="0" fontId="7" fillId="0" borderId="39" xfId="0" applyNumberFormat="1" applyFont="1" applyFill="1" applyBorder="1" applyAlignment="1">
      <alignment horizontal="left" vertical="center" wrapText="1" readingOrder="1"/>
    </xf>
    <xf numFmtId="0" fontId="7" fillId="0" borderId="0" xfId="0" applyNumberFormat="1" applyFont="1" applyFill="1" applyBorder="1" applyAlignment="1">
      <alignment horizontal="left" vertical="center" wrapText="1" readingOrder="1"/>
    </xf>
    <xf numFmtId="0" fontId="7" fillId="0" borderId="40" xfId="0" applyNumberFormat="1" applyFont="1" applyFill="1" applyBorder="1" applyAlignment="1">
      <alignment horizontal="left" vertical="center" wrapText="1" readingOrder="1"/>
    </xf>
    <xf numFmtId="0" fontId="7" fillId="0" borderId="42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43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7" fillId="0" borderId="50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49" xfId="0" applyNumberFormat="1" applyFont="1" applyFill="1" applyBorder="1" applyAlignment="1">
      <alignment horizontal="left" vertical="center" wrapText="1"/>
    </xf>
    <xf numFmtId="49" fontId="7" fillId="0" borderId="39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3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left" vertical="center" wrapText="1"/>
    </xf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49" fontId="7" fillId="0" borderId="44" xfId="0" applyNumberFormat="1" applyFont="1" applyFill="1" applyBorder="1" applyAlignment="1">
      <alignment horizontal="left" vertical="top" wrapText="1"/>
    </xf>
    <xf numFmtId="49" fontId="7" fillId="0" borderId="45" xfId="0" applyNumberFormat="1" applyFont="1" applyFill="1" applyBorder="1" applyAlignment="1">
      <alignment horizontal="left" vertical="top" wrapText="1"/>
    </xf>
    <xf numFmtId="49" fontId="7" fillId="0" borderId="37" xfId="0" applyNumberFormat="1" applyFont="1" applyFill="1" applyBorder="1" applyAlignment="1">
      <alignment horizontal="left" vertical="top" wrapText="1"/>
    </xf>
    <xf numFmtId="0" fontId="0" fillId="0" borderId="36" xfId="0" applyFill="1" applyBorder="1"/>
    <xf numFmtId="0" fontId="0" fillId="0" borderId="46" xfId="0" applyFill="1" applyBorder="1"/>
    <xf numFmtId="0" fontId="6" fillId="0" borderId="5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6" fillId="0" borderId="41" xfId="0" applyFont="1" applyBorder="1" applyAlignment="1">
      <alignment horizontal="left" vertical="top"/>
    </xf>
    <xf numFmtId="0" fontId="6" fillId="0" borderId="39" xfId="0" applyFont="1" applyBorder="1" applyAlignment="1">
      <alignment horizontal="left" vertical="top"/>
    </xf>
    <xf numFmtId="0" fontId="6" fillId="0" borderId="4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47" xfId="0" applyFont="1" applyBorder="1" applyAlignment="1">
      <alignment horizontal="left" vertical="top"/>
    </xf>
    <xf numFmtId="165" fontId="6" fillId="3" borderId="56" xfId="0" applyNumberFormat="1" applyFont="1" applyFill="1" applyBorder="1" applyAlignment="1">
      <alignment horizontal="center" vertical="center" wrapText="1"/>
    </xf>
    <xf numFmtId="165" fontId="6" fillId="3" borderId="36" xfId="0" applyNumberFormat="1" applyFont="1" applyFill="1" applyBorder="1" applyAlignment="1">
      <alignment horizontal="center" vertical="center" wrapText="1"/>
    </xf>
    <xf numFmtId="165" fontId="6" fillId="3" borderId="46" xfId="0" applyNumberFormat="1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49" fontId="7" fillId="0" borderId="50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49" xfId="0" applyNumberFormat="1" applyFont="1" applyFill="1" applyBorder="1" applyAlignment="1">
      <alignment horizontal="left" vertical="top" wrapText="1"/>
    </xf>
    <xf numFmtId="49" fontId="7" fillId="0" borderId="39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7" fillId="0" borderId="40" xfId="0" applyNumberFormat="1" applyFont="1" applyFill="1" applyBorder="1" applyAlignment="1">
      <alignment horizontal="left" vertical="top" wrapText="1"/>
    </xf>
    <xf numFmtId="49" fontId="7" fillId="0" borderId="42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43" xfId="0" applyNumberFormat="1" applyFont="1" applyFill="1" applyBorder="1" applyAlignment="1">
      <alignment horizontal="left" vertical="top" wrapText="1"/>
    </xf>
    <xf numFmtId="0" fontId="0" fillId="0" borderId="52" xfId="0" applyFill="1" applyBorder="1"/>
    <xf numFmtId="0" fontId="0" fillId="0" borderId="32" xfId="0" applyFill="1" applyBorder="1"/>
    <xf numFmtId="0" fontId="6" fillId="0" borderId="56" xfId="0" applyNumberFormat="1" applyFont="1" applyFill="1" applyBorder="1" applyAlignment="1">
      <alignment horizontal="left" vertical="top" wrapText="1" readingOrder="1"/>
    </xf>
    <xf numFmtId="0" fontId="0" fillId="0" borderId="36" xfId="0" applyNumberFormat="1" applyFill="1" applyBorder="1" applyAlignment="1">
      <alignment horizontal="left" vertical="top" wrapText="1" readingOrder="1"/>
    </xf>
    <xf numFmtId="0" fontId="0" fillId="0" borderId="46" xfId="0" applyNumberFormat="1" applyFill="1" applyBorder="1" applyAlignment="1">
      <alignment horizontal="left" vertical="top" wrapText="1" readingOrder="1"/>
    </xf>
    <xf numFmtId="49" fontId="9" fillId="0" borderId="56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/>
    </xf>
    <xf numFmtId="0" fontId="6" fillId="0" borderId="56" xfId="0" applyNumberFormat="1" applyFont="1" applyFill="1" applyBorder="1" applyAlignment="1">
      <alignment vertical="center" wrapText="1"/>
    </xf>
    <xf numFmtId="0" fontId="6" fillId="0" borderId="36" xfId="0" applyNumberFormat="1" applyFont="1" applyFill="1" applyBorder="1" applyAlignment="1">
      <alignment vertical="center" wrapText="1"/>
    </xf>
    <xf numFmtId="0" fontId="6" fillId="0" borderId="46" xfId="0" applyNumberFormat="1" applyFont="1" applyFill="1" applyBorder="1" applyAlignment="1">
      <alignment vertical="center" wrapText="1"/>
    </xf>
    <xf numFmtId="0" fontId="9" fillId="0" borderId="58" xfId="0" applyFont="1" applyFill="1" applyBorder="1" applyAlignment="1">
      <alignment horizontal="left" vertical="top" wrapText="1"/>
    </xf>
    <xf numFmtId="0" fontId="9" fillId="0" borderId="59" xfId="0" applyFont="1" applyFill="1" applyBorder="1" applyAlignment="1">
      <alignment horizontal="left" vertical="top" wrapText="1"/>
    </xf>
    <xf numFmtId="0" fontId="9" fillId="0" borderId="60" xfId="0" applyFont="1" applyFill="1" applyBorder="1" applyAlignment="1">
      <alignment horizontal="left" vertical="top" wrapText="1"/>
    </xf>
    <xf numFmtId="49" fontId="6" fillId="2" borderId="48" xfId="0" applyNumberFormat="1" applyFont="1" applyFill="1" applyBorder="1" applyAlignment="1">
      <alignment horizontal="center" vertical="center" wrapText="1"/>
    </xf>
    <xf numFmtId="0" fontId="0" fillId="2" borderId="52" xfId="0" applyFill="1" applyBorder="1"/>
    <xf numFmtId="0" fontId="0" fillId="2" borderId="32" xfId="0" applyFill="1" applyBorder="1"/>
    <xf numFmtId="0" fontId="6" fillId="2" borderId="56" xfId="0" applyNumberFormat="1" applyFont="1" applyFill="1" applyBorder="1" applyAlignment="1">
      <alignment vertical="center" wrapText="1"/>
    </xf>
    <xf numFmtId="0" fontId="0" fillId="2" borderId="36" xfId="0" applyNumberFormat="1" applyFill="1" applyBorder="1"/>
    <xf numFmtId="0" fontId="0" fillId="2" borderId="46" xfId="0" applyNumberFormat="1" applyFill="1" applyBorder="1"/>
    <xf numFmtId="49" fontId="6" fillId="2" borderId="56" xfId="0" applyNumberFormat="1" applyFont="1" applyFill="1" applyBorder="1" applyAlignment="1">
      <alignment horizontal="center"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6" fillId="2" borderId="46" xfId="0" applyNumberFormat="1" applyFont="1" applyFill="1" applyBorder="1" applyAlignment="1">
      <alignment horizontal="center" vertical="center" wrapText="1"/>
    </xf>
    <xf numFmtId="49" fontId="9" fillId="2" borderId="56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46" xfId="0" applyNumberFormat="1" applyFont="1" applyFill="1" applyBorder="1" applyAlignment="1">
      <alignment horizontal="center" vertical="center" wrapText="1"/>
    </xf>
    <xf numFmtId="0" fontId="0" fillId="2" borderId="36" xfId="0" applyFill="1" applyBorder="1"/>
    <xf numFmtId="0" fontId="0" fillId="2" borderId="46" xfId="0" applyFill="1" applyBorder="1"/>
    <xf numFmtId="49" fontId="6" fillId="2" borderId="52" xfId="0" applyNumberFormat="1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0" fontId="6" fillId="2" borderId="36" xfId="0" applyNumberFormat="1" applyFont="1" applyFill="1" applyBorder="1" applyAlignment="1">
      <alignment vertical="center" wrapText="1"/>
    </xf>
    <xf numFmtId="0" fontId="6" fillId="2" borderId="46" xfId="0" applyNumberFormat="1" applyFont="1" applyFill="1" applyBorder="1" applyAlignment="1">
      <alignment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9" fillId="2" borderId="54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left" vertical="center" wrapText="1"/>
    </xf>
    <xf numFmtId="49" fontId="6" fillId="0" borderId="36" xfId="0" applyNumberFormat="1" applyFont="1" applyFill="1" applyBorder="1" applyAlignment="1">
      <alignment horizontal="left" vertical="center" wrapText="1"/>
    </xf>
    <xf numFmtId="49" fontId="6" fillId="0" borderId="46" xfId="0" applyNumberFormat="1" applyFont="1" applyFill="1" applyBorder="1" applyAlignment="1">
      <alignment horizontal="left" vertical="center" wrapText="1"/>
    </xf>
    <xf numFmtId="0" fontId="9" fillId="0" borderId="58" xfId="0" applyNumberFormat="1" applyFont="1" applyFill="1" applyBorder="1" applyAlignment="1">
      <alignment horizontal="left" vertical="center" wrapText="1"/>
    </xf>
    <xf numFmtId="0" fontId="9" fillId="0" borderId="59" xfId="0" applyNumberFormat="1" applyFont="1" applyFill="1" applyBorder="1" applyAlignment="1">
      <alignment horizontal="left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0" fontId="6" fillId="2" borderId="56" xfId="1" applyFont="1" applyFill="1" applyBorder="1" applyAlignment="1">
      <alignment horizontal="left" vertical="center" wrapText="1"/>
    </xf>
    <xf numFmtId="0" fontId="6" fillId="2" borderId="36" xfId="1" applyFont="1" applyFill="1" applyBorder="1" applyAlignment="1">
      <alignment horizontal="left" vertical="center" wrapText="1"/>
    </xf>
    <xf numFmtId="0" fontId="6" fillId="2" borderId="46" xfId="1" applyFont="1" applyFill="1" applyBorder="1" applyAlignment="1">
      <alignment horizontal="left" vertical="center" wrapText="1"/>
    </xf>
    <xf numFmtId="165" fontId="6" fillId="0" borderId="58" xfId="0" applyNumberFormat="1" applyFont="1" applyFill="1" applyBorder="1" applyAlignment="1">
      <alignment horizontal="left" vertical="center" wrapText="1"/>
    </xf>
    <xf numFmtId="165" fontId="6" fillId="0" borderId="59" xfId="0" applyNumberFormat="1" applyFont="1" applyFill="1" applyBorder="1" applyAlignment="1">
      <alignment horizontal="left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166" fontId="6" fillId="0" borderId="54" xfId="0" applyNumberFormat="1" applyFont="1" applyFill="1" applyBorder="1" applyAlignment="1">
      <alignment horizontal="center" vertical="center" wrapText="1"/>
    </xf>
    <xf numFmtId="49" fontId="6" fillId="3" borderId="56" xfId="0" applyNumberFormat="1" applyFont="1" applyFill="1" applyBorder="1" applyAlignment="1">
      <alignment horizontal="center" vertical="center" wrapText="1"/>
    </xf>
    <xf numFmtId="49" fontId="6" fillId="3" borderId="36" xfId="0" applyNumberFormat="1" applyFont="1" applyFill="1" applyBorder="1" applyAlignment="1">
      <alignment horizontal="center" vertical="center" wrapText="1"/>
    </xf>
    <xf numFmtId="0" fontId="6" fillId="3" borderId="56" xfId="1" applyFont="1" applyFill="1" applyBorder="1" applyAlignment="1">
      <alignment horizontal="left" vertical="top" wrapText="1"/>
    </xf>
    <xf numFmtId="0" fontId="6" fillId="3" borderId="36" xfId="1" applyFont="1" applyFill="1" applyBorder="1" applyAlignment="1">
      <alignment horizontal="left" vertical="top" wrapText="1"/>
    </xf>
    <xf numFmtId="0" fontId="6" fillId="3" borderId="46" xfId="1" applyFont="1" applyFill="1" applyBorder="1" applyAlignment="1">
      <alignment horizontal="left" vertical="top" wrapText="1"/>
    </xf>
    <xf numFmtId="49" fontId="6" fillId="0" borderId="56" xfId="0" applyNumberFormat="1" applyFont="1" applyFill="1" applyBorder="1" applyAlignment="1">
      <alignment horizontal="center" vertical="top" wrapText="1"/>
    </xf>
    <xf numFmtId="49" fontId="6" fillId="0" borderId="36" xfId="0" applyNumberFormat="1" applyFont="1" applyFill="1" applyBorder="1" applyAlignment="1">
      <alignment horizontal="center" vertical="top" wrapText="1"/>
    </xf>
    <xf numFmtId="49" fontId="6" fillId="0" borderId="46" xfId="0" applyNumberFormat="1" applyFont="1" applyFill="1" applyBorder="1" applyAlignment="1">
      <alignment horizontal="center" vertical="top" wrapText="1"/>
    </xf>
    <xf numFmtId="49" fontId="6" fillId="3" borderId="56" xfId="0" applyNumberFormat="1" applyFont="1" applyFill="1" applyBorder="1" applyAlignment="1">
      <alignment horizontal="center" vertical="top" wrapText="1"/>
    </xf>
    <xf numFmtId="49" fontId="6" fillId="3" borderId="36" xfId="0" applyNumberFormat="1" applyFont="1" applyFill="1" applyBorder="1" applyAlignment="1">
      <alignment horizontal="center" vertical="top" wrapText="1"/>
    </xf>
    <xf numFmtId="49" fontId="6" fillId="3" borderId="46" xfId="0" applyNumberFormat="1" applyFont="1" applyFill="1" applyBorder="1" applyAlignment="1">
      <alignment horizontal="center" vertical="top" wrapText="1"/>
    </xf>
    <xf numFmtId="49" fontId="6" fillId="0" borderId="52" xfId="0" applyNumberFormat="1" applyFont="1" applyFill="1" applyBorder="1" applyAlignment="1">
      <alignment horizontal="center" vertical="top" wrapText="1"/>
    </xf>
    <xf numFmtId="49" fontId="6" fillId="0" borderId="32" xfId="0" applyNumberFormat="1" applyFont="1" applyFill="1" applyBorder="1" applyAlignment="1">
      <alignment horizontal="center" vertical="top" wrapText="1"/>
    </xf>
    <xf numFmtId="0" fontId="6" fillId="0" borderId="56" xfId="1" applyFont="1" applyFill="1" applyBorder="1" applyAlignment="1">
      <alignment horizontal="left" vertical="top" wrapText="1"/>
    </xf>
    <xf numFmtId="0" fontId="6" fillId="0" borderId="36" xfId="1" applyFont="1" applyFill="1" applyBorder="1" applyAlignment="1">
      <alignment horizontal="left" vertical="top" wrapText="1"/>
    </xf>
    <xf numFmtId="0" fontId="6" fillId="0" borderId="46" xfId="1" applyFont="1" applyFill="1" applyBorder="1" applyAlignment="1">
      <alignment horizontal="left" vertical="top" wrapText="1"/>
    </xf>
    <xf numFmtId="49" fontId="6" fillId="3" borderId="56" xfId="0" applyNumberFormat="1" applyFont="1" applyFill="1" applyBorder="1" applyAlignment="1">
      <alignment horizontal="left" vertical="top" wrapText="1"/>
    </xf>
    <xf numFmtId="49" fontId="6" fillId="3" borderId="36" xfId="0" applyNumberFormat="1" applyFont="1" applyFill="1" applyBorder="1" applyAlignment="1">
      <alignment horizontal="left" vertical="top" wrapText="1"/>
    </xf>
    <xf numFmtId="49" fontId="6" fillId="3" borderId="46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0" fontId="7" fillId="0" borderId="54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7" fillId="0" borderId="50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9" xfId="0" applyNumberFormat="1" applyFont="1" applyFill="1" applyBorder="1" applyAlignment="1">
      <alignment horizontal="center" vertical="center" wrapText="1"/>
    </xf>
    <xf numFmtId="49" fontId="7" fillId="0" borderId="39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40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6" fillId="0" borderId="50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49" xfId="0" applyNumberFormat="1" applyFont="1" applyFill="1" applyBorder="1" applyAlignment="1">
      <alignment horizontal="left" vertical="top" wrapText="1"/>
    </xf>
    <xf numFmtId="49" fontId="6" fillId="0" borderId="39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0" borderId="40" xfId="0" applyNumberFormat="1" applyFont="1" applyFill="1" applyBorder="1" applyAlignment="1">
      <alignment horizontal="left" vertical="top" wrapText="1"/>
    </xf>
    <xf numFmtId="49" fontId="6" fillId="0" borderId="42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43" xfId="0" applyNumberFormat="1" applyFont="1" applyFill="1" applyBorder="1" applyAlignment="1">
      <alignment horizontal="left" vertical="top" wrapText="1"/>
    </xf>
    <xf numFmtId="0" fontId="6" fillId="0" borderId="50" xfId="0" applyNumberFormat="1" applyFont="1" applyFill="1" applyBorder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left" vertical="top" wrapText="1"/>
    </xf>
    <xf numFmtId="0" fontId="6" fillId="0" borderId="49" xfId="0" applyNumberFormat="1" applyFont="1" applyFill="1" applyBorder="1" applyAlignment="1">
      <alignment horizontal="left" vertical="top" wrapText="1"/>
    </xf>
    <xf numFmtId="0" fontId="6" fillId="0" borderId="39" xfId="0" applyNumberFormat="1" applyFont="1" applyFill="1" applyBorder="1" applyAlignment="1">
      <alignment horizontal="left" vertical="top" wrapText="1"/>
    </xf>
    <xf numFmtId="0" fontId="6" fillId="0" borderId="40" xfId="0" applyNumberFormat="1" applyFont="1" applyFill="1" applyBorder="1" applyAlignment="1">
      <alignment horizontal="left" vertical="top" wrapText="1"/>
    </xf>
    <xf numFmtId="0" fontId="6" fillId="0" borderId="42" xfId="0" applyNumberFormat="1" applyFont="1" applyFill="1" applyBorder="1" applyAlignment="1">
      <alignment horizontal="left" vertical="top" wrapText="1"/>
    </xf>
    <xf numFmtId="0" fontId="6" fillId="0" borderId="43" xfId="0" applyNumberFormat="1" applyFont="1" applyFill="1" applyBorder="1" applyAlignment="1">
      <alignment horizontal="left" vertical="top" wrapText="1"/>
    </xf>
    <xf numFmtId="164" fontId="6" fillId="0" borderId="50" xfId="0" applyNumberFormat="1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left" vertical="top" wrapText="1"/>
    </xf>
    <xf numFmtId="164" fontId="6" fillId="0" borderId="49" xfId="0" applyNumberFormat="1" applyFont="1" applyFill="1" applyBorder="1" applyAlignment="1">
      <alignment horizontal="left" vertical="top" wrapText="1"/>
    </xf>
    <xf numFmtId="164" fontId="6" fillId="0" borderId="39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164" fontId="6" fillId="0" borderId="40" xfId="0" applyNumberFormat="1" applyFont="1" applyFill="1" applyBorder="1" applyAlignment="1">
      <alignment horizontal="left" vertical="top" wrapText="1"/>
    </xf>
    <xf numFmtId="164" fontId="6" fillId="0" borderId="42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43" xfId="0" applyNumberFormat="1" applyFont="1" applyFill="1" applyBorder="1" applyAlignment="1">
      <alignment horizontal="left" vertical="top" wrapText="1"/>
    </xf>
    <xf numFmtId="49" fontId="6" fillId="0" borderId="52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46"/>
  <sheetViews>
    <sheetView tabSelected="1" view="pageBreakPreview" zoomScale="80" zoomScaleNormal="100" zoomScaleSheetLayoutView="80" workbookViewId="0">
      <pane xSplit="5" ySplit="15" topLeftCell="F134" activePane="bottomRight" state="frozen"/>
      <selection pane="topRight" activeCell="F1" sqref="F1"/>
      <selection pane="bottomLeft" activeCell="A16" sqref="A16"/>
      <selection pane="bottomRight" activeCell="B135" sqref="B135:D137"/>
    </sheetView>
  </sheetViews>
  <sheetFormatPr defaultRowHeight="15.75" x14ac:dyDescent="0.25"/>
  <cols>
    <col min="1" max="1" width="5" style="5" customWidth="1"/>
    <col min="2" max="2" width="57.140625" style="1" customWidth="1"/>
    <col min="3" max="3" width="12.140625" style="1" customWidth="1"/>
    <col min="4" max="4" width="14" style="70" customWidth="1"/>
    <col min="5" max="5" width="7.42578125" style="1" customWidth="1"/>
    <col min="6" max="6" width="14.42578125" style="1" customWidth="1"/>
    <col min="7" max="7" width="15.5703125" style="1" customWidth="1"/>
    <col min="8" max="8" width="15" style="1" customWidth="1"/>
    <col min="9" max="9" width="16.85546875" style="1" customWidth="1"/>
    <col min="10" max="10" width="20.28515625" style="1" customWidth="1"/>
    <col min="11" max="11" width="17.28515625" style="1" customWidth="1"/>
    <col min="12" max="12" width="44.42578125" style="1" customWidth="1"/>
    <col min="13" max="16384" width="9.140625" style="1"/>
  </cols>
  <sheetData>
    <row r="1" spans="1:12" ht="13.9" customHeight="1" x14ac:dyDescent="0.25">
      <c r="H1" s="6"/>
      <c r="L1" s="2" t="s">
        <v>0</v>
      </c>
    </row>
    <row r="2" spans="1:12" ht="18.75" x14ac:dyDescent="0.3">
      <c r="B2" s="175" t="s">
        <v>97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ht="44.25" customHeight="1" x14ac:dyDescent="0.25">
      <c r="B3" s="176" t="s">
        <v>60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</row>
    <row r="4" spans="1:12" x14ac:dyDescent="0.25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</row>
    <row r="5" spans="1:12" ht="13.15" customHeight="1" thickBot="1" x14ac:dyDescent="0.3">
      <c r="B5" s="7"/>
      <c r="C5" s="178"/>
      <c r="D5" s="178"/>
      <c r="E5" s="178"/>
      <c r="F5" s="178"/>
      <c r="G5" s="178"/>
      <c r="H5" s="178"/>
      <c r="I5" s="178"/>
      <c r="J5" s="178"/>
      <c r="K5" s="178"/>
      <c r="L5" s="179" t="s">
        <v>2</v>
      </c>
    </row>
    <row r="6" spans="1:12" hidden="1" x14ac:dyDescent="0.25">
      <c r="B6" s="7"/>
      <c r="C6" s="178"/>
      <c r="D6" s="178"/>
      <c r="E6" s="178"/>
      <c r="F6" s="178"/>
      <c r="G6" s="178"/>
      <c r="H6" s="178"/>
      <c r="I6" s="178"/>
      <c r="J6" s="178"/>
      <c r="K6" s="178"/>
      <c r="L6" s="179"/>
    </row>
    <row r="7" spans="1:12" hidden="1" x14ac:dyDescent="0.25">
      <c r="B7" s="7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hidden="1" x14ac:dyDescent="0.25">
      <c r="B8" s="7"/>
      <c r="C8" s="178"/>
      <c r="D8" s="178"/>
      <c r="E8" s="178"/>
      <c r="F8" s="178"/>
      <c r="G8" s="178"/>
      <c r="H8" s="178"/>
      <c r="I8" s="178"/>
      <c r="J8" s="178"/>
      <c r="K8" s="178"/>
      <c r="L8" s="179"/>
    </row>
    <row r="9" spans="1:12" ht="16.5" hidden="1" thickBot="1" x14ac:dyDescent="0.3">
      <c r="B9" s="7"/>
      <c r="C9" s="178"/>
      <c r="D9" s="178"/>
      <c r="E9" s="178"/>
      <c r="F9" s="178"/>
      <c r="G9" s="178"/>
      <c r="H9" s="178"/>
      <c r="I9" s="178"/>
      <c r="J9" s="178"/>
      <c r="K9" s="178"/>
      <c r="L9" s="180"/>
    </row>
    <row r="10" spans="1:12" ht="28.5" customHeight="1" x14ac:dyDescent="0.25">
      <c r="A10" s="181" t="s">
        <v>3</v>
      </c>
      <c r="B10" s="184" t="s">
        <v>4</v>
      </c>
      <c r="C10" s="184" t="s">
        <v>5</v>
      </c>
      <c r="D10" s="184" t="s">
        <v>6</v>
      </c>
      <c r="E10" s="184" t="s">
        <v>7</v>
      </c>
      <c r="F10" s="216" t="s">
        <v>8</v>
      </c>
      <c r="G10" s="217"/>
      <c r="H10" s="218"/>
      <c r="I10" s="219" t="s">
        <v>86</v>
      </c>
      <c r="J10" s="199" t="s">
        <v>9</v>
      </c>
      <c r="K10" s="184" t="s">
        <v>10</v>
      </c>
      <c r="L10" s="202" t="s">
        <v>87</v>
      </c>
    </row>
    <row r="11" spans="1:12" ht="80.45" customHeight="1" thickBot="1" x14ac:dyDescent="0.3">
      <c r="A11" s="182"/>
      <c r="B11" s="185"/>
      <c r="C11" s="185"/>
      <c r="D11" s="185"/>
      <c r="E11" s="185"/>
      <c r="F11" s="8" t="s">
        <v>11</v>
      </c>
      <c r="G11" s="9" t="s">
        <v>81</v>
      </c>
      <c r="H11" s="10" t="s">
        <v>98</v>
      </c>
      <c r="I11" s="220"/>
      <c r="J11" s="200"/>
      <c r="K11" s="185"/>
      <c r="L11" s="203"/>
    </row>
    <row r="12" spans="1:12" ht="27.75" customHeight="1" thickTop="1" x14ac:dyDescent="0.25">
      <c r="A12" s="182"/>
      <c r="B12" s="185"/>
      <c r="C12" s="185"/>
      <c r="D12" s="185"/>
      <c r="E12" s="185"/>
      <c r="F12" s="11" t="s">
        <v>12</v>
      </c>
      <c r="G12" s="11" t="s">
        <v>13</v>
      </c>
      <c r="H12" s="12" t="s">
        <v>13</v>
      </c>
      <c r="I12" s="220"/>
      <c r="J12" s="200"/>
      <c r="K12" s="185"/>
      <c r="L12" s="203"/>
    </row>
    <row r="13" spans="1:12" ht="28.9" customHeight="1" x14ac:dyDescent="0.25">
      <c r="A13" s="182"/>
      <c r="B13" s="185"/>
      <c r="C13" s="185"/>
      <c r="D13" s="185"/>
      <c r="E13" s="185"/>
      <c r="F13" s="13" t="s">
        <v>14</v>
      </c>
      <c r="G13" s="14" t="s">
        <v>14</v>
      </c>
      <c r="H13" s="15" t="s">
        <v>14</v>
      </c>
      <c r="I13" s="220"/>
      <c r="J13" s="200"/>
      <c r="K13" s="185"/>
      <c r="L13" s="203"/>
    </row>
    <row r="14" spans="1:12" ht="33.6" customHeight="1" thickBot="1" x14ac:dyDescent="0.3">
      <c r="A14" s="183"/>
      <c r="B14" s="186"/>
      <c r="C14" s="186"/>
      <c r="D14" s="186"/>
      <c r="E14" s="186"/>
      <c r="F14" s="16" t="s">
        <v>15</v>
      </c>
      <c r="G14" s="17" t="s">
        <v>15</v>
      </c>
      <c r="H14" s="18" t="s">
        <v>15</v>
      </c>
      <c r="I14" s="221"/>
      <c r="J14" s="201"/>
      <c r="K14" s="186"/>
      <c r="L14" s="204"/>
    </row>
    <row r="15" spans="1:12" s="24" customFormat="1" ht="15" customHeight="1" thickTop="1" thickBot="1" x14ac:dyDescent="0.25">
      <c r="A15" s="19">
        <v>1</v>
      </c>
      <c r="B15" s="20">
        <v>2</v>
      </c>
      <c r="C15" s="21">
        <v>3</v>
      </c>
      <c r="D15" s="71">
        <v>4</v>
      </c>
      <c r="E15" s="22" t="s">
        <v>16</v>
      </c>
      <c r="F15" s="23" t="s">
        <v>17</v>
      </c>
      <c r="G15" s="21" t="s">
        <v>18</v>
      </c>
      <c r="H15" s="22" t="s">
        <v>19</v>
      </c>
      <c r="I15" s="97" t="s">
        <v>20</v>
      </c>
      <c r="J15" s="97" t="s">
        <v>21</v>
      </c>
      <c r="K15" s="97" t="s">
        <v>22</v>
      </c>
      <c r="L15" s="98" t="s">
        <v>23</v>
      </c>
    </row>
    <row r="16" spans="1:12" ht="22.5" customHeight="1" thickTop="1" x14ac:dyDescent="0.25">
      <c r="A16" s="109"/>
      <c r="B16" s="205" t="s">
        <v>24</v>
      </c>
      <c r="C16" s="206"/>
      <c r="D16" s="207"/>
      <c r="E16" s="208"/>
      <c r="F16" s="77">
        <f>F24+F112+F116</f>
        <v>1250900</v>
      </c>
      <c r="G16" s="77">
        <f>G24+G112+G116</f>
        <v>0</v>
      </c>
      <c r="H16" s="77">
        <f>H24+H112+H116</f>
        <v>0</v>
      </c>
      <c r="I16" s="229"/>
      <c r="J16" s="232"/>
      <c r="K16" s="232"/>
      <c r="L16" s="232"/>
    </row>
    <row r="17" spans="1:12" ht="18" customHeight="1" x14ac:dyDescent="0.25">
      <c r="A17" s="131"/>
      <c r="B17" s="193"/>
      <c r="C17" s="194"/>
      <c r="D17" s="195"/>
      <c r="E17" s="208"/>
      <c r="F17" s="77">
        <f>F25+F113+F117</f>
        <v>0</v>
      </c>
      <c r="G17" s="77">
        <f t="shared" ref="G17:G18" si="0">G25+G113+G117</f>
        <v>0</v>
      </c>
      <c r="H17" s="77">
        <f>H25+H113+H117</f>
        <v>0</v>
      </c>
      <c r="I17" s="230"/>
      <c r="J17" s="233"/>
      <c r="K17" s="233"/>
      <c r="L17" s="233"/>
    </row>
    <row r="18" spans="1:12" ht="19.5" customHeight="1" x14ac:dyDescent="0.25">
      <c r="A18" s="131"/>
      <c r="B18" s="196"/>
      <c r="C18" s="197"/>
      <c r="D18" s="198"/>
      <c r="E18" s="208"/>
      <c r="F18" s="77">
        <f t="shared" ref="F18" si="1">F26+F114+F118</f>
        <v>210400</v>
      </c>
      <c r="G18" s="77">
        <f t="shared" si="0"/>
        <v>15500</v>
      </c>
      <c r="H18" s="96">
        <f t="shared" ref="H18" si="2">H26+H114</f>
        <v>3563.5</v>
      </c>
      <c r="I18" s="230"/>
      <c r="J18" s="233"/>
      <c r="K18" s="233"/>
      <c r="L18" s="233"/>
    </row>
    <row r="19" spans="1:12" ht="21.75" customHeight="1" x14ac:dyDescent="0.25">
      <c r="A19" s="131"/>
      <c r="B19" s="210" t="s">
        <v>25</v>
      </c>
      <c r="C19" s="211"/>
      <c r="D19" s="212"/>
      <c r="E19" s="209"/>
      <c r="F19" s="77">
        <f>F16+F17+F18</f>
        <v>1461300</v>
      </c>
      <c r="G19" s="77">
        <f>G27+G115+G119</f>
        <v>15500</v>
      </c>
      <c r="H19" s="96">
        <f>H16+H17+H18</f>
        <v>3563.5</v>
      </c>
      <c r="I19" s="231"/>
      <c r="J19" s="234"/>
      <c r="K19" s="234"/>
      <c r="L19" s="234"/>
    </row>
    <row r="20" spans="1:12" ht="18.75" customHeight="1" x14ac:dyDescent="0.25">
      <c r="A20" s="107"/>
      <c r="B20" s="238" t="s">
        <v>121</v>
      </c>
      <c r="C20" s="239"/>
      <c r="D20" s="240"/>
      <c r="E20" s="28"/>
      <c r="F20" s="77">
        <f>F24++F112</f>
        <v>999800</v>
      </c>
      <c r="G20" s="77">
        <f t="shared" ref="G20:H20" si="3">G24++G112</f>
        <v>0</v>
      </c>
      <c r="H20" s="77">
        <f t="shared" si="3"/>
        <v>0</v>
      </c>
      <c r="I20" s="101"/>
      <c r="J20" s="235"/>
      <c r="K20" s="235"/>
      <c r="L20" s="235"/>
    </row>
    <row r="21" spans="1:12" ht="14.25" customHeight="1" x14ac:dyDescent="0.25">
      <c r="A21" s="108"/>
      <c r="B21" s="241"/>
      <c r="C21" s="242"/>
      <c r="D21" s="243"/>
      <c r="E21" s="28"/>
      <c r="F21" s="77">
        <f t="shared" ref="F21:H21" si="4">F25++F113</f>
        <v>0</v>
      </c>
      <c r="G21" s="77">
        <f t="shared" si="4"/>
        <v>0</v>
      </c>
      <c r="H21" s="77">
        <f t="shared" si="4"/>
        <v>0</v>
      </c>
      <c r="I21" s="102"/>
      <c r="J21" s="236"/>
      <c r="K21" s="236"/>
      <c r="L21" s="236"/>
    </row>
    <row r="22" spans="1:12" ht="20.25" customHeight="1" x14ac:dyDescent="0.25">
      <c r="A22" s="109"/>
      <c r="B22" s="244"/>
      <c r="C22" s="245"/>
      <c r="D22" s="246"/>
      <c r="E22" s="28"/>
      <c r="F22" s="77">
        <f t="shared" ref="F22:H22" si="5">F26++F114</f>
        <v>184400</v>
      </c>
      <c r="G22" s="77">
        <f t="shared" si="5"/>
        <v>10000</v>
      </c>
      <c r="H22" s="77">
        <f t="shared" si="5"/>
        <v>3563.5</v>
      </c>
      <c r="I22" s="102"/>
      <c r="J22" s="236"/>
      <c r="K22" s="236"/>
      <c r="L22" s="236"/>
    </row>
    <row r="23" spans="1:12" ht="22.5" customHeight="1" x14ac:dyDescent="0.25">
      <c r="A23" s="100"/>
      <c r="B23" s="143" t="s">
        <v>27</v>
      </c>
      <c r="C23" s="144"/>
      <c r="D23" s="145"/>
      <c r="E23" s="28"/>
      <c r="F23" s="77">
        <f>F20+F21+F22</f>
        <v>1184200</v>
      </c>
      <c r="G23" s="77">
        <f t="shared" ref="G23:H23" si="6">G20+G21+G22</f>
        <v>10000</v>
      </c>
      <c r="H23" s="77">
        <f t="shared" si="6"/>
        <v>3563.5</v>
      </c>
      <c r="I23" s="103"/>
      <c r="J23" s="237"/>
      <c r="K23" s="237"/>
      <c r="L23" s="237"/>
    </row>
    <row r="24" spans="1:12" ht="22.5" customHeight="1" x14ac:dyDescent="0.25">
      <c r="A24" s="187" t="s">
        <v>92</v>
      </c>
      <c r="B24" s="133" t="s">
        <v>26</v>
      </c>
      <c r="C24" s="133"/>
      <c r="D24" s="133"/>
      <c r="E24" s="26"/>
      <c r="F24" s="77">
        <f t="shared" ref="F24:H25" si="7">F28+F65+F104+F108</f>
        <v>449300</v>
      </c>
      <c r="G24" s="77">
        <f t="shared" si="7"/>
        <v>0</v>
      </c>
      <c r="H24" s="77">
        <f t="shared" si="7"/>
        <v>0</v>
      </c>
      <c r="I24" s="222" t="s">
        <v>95</v>
      </c>
      <c r="J24" s="223"/>
      <c r="K24" s="223"/>
      <c r="L24" s="224"/>
    </row>
    <row r="25" spans="1:12" ht="21.75" customHeight="1" x14ac:dyDescent="0.25">
      <c r="A25" s="188"/>
      <c r="B25" s="133"/>
      <c r="C25" s="133"/>
      <c r="D25" s="133"/>
      <c r="E25" s="28"/>
      <c r="F25" s="77">
        <f t="shared" si="7"/>
        <v>0</v>
      </c>
      <c r="G25" s="77">
        <f t="shared" si="7"/>
        <v>0</v>
      </c>
      <c r="H25" s="77">
        <f t="shared" si="7"/>
        <v>0</v>
      </c>
      <c r="I25" s="225"/>
      <c r="J25" s="223"/>
      <c r="K25" s="223"/>
      <c r="L25" s="224"/>
    </row>
    <row r="26" spans="1:12" ht="21" customHeight="1" x14ac:dyDescent="0.25">
      <c r="A26" s="188"/>
      <c r="B26" s="133"/>
      <c r="C26" s="133"/>
      <c r="D26" s="133"/>
      <c r="E26" s="28"/>
      <c r="F26" s="77">
        <f>F30+F67+F106+F110</f>
        <v>184400</v>
      </c>
      <c r="G26" s="77">
        <f>G30+G67+G106+G110</f>
        <v>10000</v>
      </c>
      <c r="H26" s="77">
        <f>H30+H67+H106+H110</f>
        <v>3563.5</v>
      </c>
      <c r="I26" s="225"/>
      <c r="J26" s="223"/>
      <c r="K26" s="223"/>
      <c r="L26" s="224"/>
    </row>
    <row r="27" spans="1:12" ht="23.25" customHeight="1" x14ac:dyDescent="0.25">
      <c r="A27" s="189"/>
      <c r="B27" s="143" t="s">
        <v>27</v>
      </c>
      <c r="C27" s="144"/>
      <c r="D27" s="145"/>
      <c r="E27" s="29"/>
      <c r="F27" s="77">
        <f>F24+F25+F26</f>
        <v>633700</v>
      </c>
      <c r="G27" s="77">
        <f t="shared" ref="G27:H27" si="8">G24+G25+G26</f>
        <v>10000</v>
      </c>
      <c r="H27" s="77">
        <f t="shared" si="8"/>
        <v>3563.5</v>
      </c>
      <c r="I27" s="225"/>
      <c r="J27" s="223"/>
      <c r="K27" s="223"/>
      <c r="L27" s="224"/>
    </row>
    <row r="28" spans="1:12" ht="24" customHeight="1" x14ac:dyDescent="0.25">
      <c r="A28" s="131" t="s">
        <v>28</v>
      </c>
      <c r="B28" s="190" t="s">
        <v>29</v>
      </c>
      <c r="C28" s="191"/>
      <c r="D28" s="192"/>
      <c r="E28" s="30"/>
      <c r="F28" s="31">
        <v>186600</v>
      </c>
      <c r="G28" s="31">
        <v>0</v>
      </c>
      <c r="H28" s="31">
        <f t="shared" ref="H28" si="9">H56+H59</f>
        <v>0</v>
      </c>
      <c r="I28" s="225"/>
      <c r="J28" s="223"/>
      <c r="K28" s="223"/>
      <c r="L28" s="224"/>
    </row>
    <row r="29" spans="1:12" ht="19.5" customHeight="1" x14ac:dyDescent="0.25">
      <c r="A29" s="131"/>
      <c r="B29" s="193"/>
      <c r="C29" s="194"/>
      <c r="D29" s="195"/>
      <c r="E29" s="32"/>
      <c r="F29" s="31">
        <f>F57+F60</f>
        <v>0</v>
      </c>
      <c r="G29" s="31">
        <f t="shared" ref="G29:H29" si="10">G57+G60</f>
        <v>0</v>
      </c>
      <c r="H29" s="31">
        <f t="shared" si="10"/>
        <v>0</v>
      </c>
      <c r="I29" s="225"/>
      <c r="J29" s="223"/>
      <c r="K29" s="223"/>
      <c r="L29" s="224"/>
    </row>
    <row r="30" spans="1:12" ht="16.5" customHeight="1" x14ac:dyDescent="0.25">
      <c r="A30" s="131"/>
      <c r="B30" s="196"/>
      <c r="C30" s="197"/>
      <c r="D30" s="198"/>
      <c r="E30" s="33"/>
      <c r="F30" s="31">
        <v>66000</v>
      </c>
      <c r="G30" s="31">
        <v>0</v>
      </c>
      <c r="H30" s="31">
        <f t="shared" ref="H30" si="11">H58+H61+H64</f>
        <v>1351</v>
      </c>
      <c r="I30" s="225"/>
      <c r="J30" s="223"/>
      <c r="K30" s="223"/>
      <c r="L30" s="224"/>
    </row>
    <row r="31" spans="1:12" ht="21.75" customHeight="1" x14ac:dyDescent="0.25">
      <c r="A31" s="132"/>
      <c r="B31" s="143" t="s">
        <v>27</v>
      </c>
      <c r="C31" s="144"/>
      <c r="D31" s="145"/>
      <c r="E31" s="34"/>
      <c r="F31" s="77">
        <f>F28+F29+F30</f>
        <v>252600</v>
      </c>
      <c r="G31" s="83">
        <f>G28+G29+G30</f>
        <v>0</v>
      </c>
      <c r="H31" s="83">
        <f>H28+H29+H30</f>
        <v>1351</v>
      </c>
      <c r="I31" s="226"/>
      <c r="J31" s="227"/>
      <c r="K31" s="227"/>
      <c r="L31" s="228"/>
    </row>
    <row r="32" spans="1:12" ht="23.25" hidden="1" customHeight="1" x14ac:dyDescent="0.25">
      <c r="A32" s="107" t="s">
        <v>30</v>
      </c>
      <c r="B32" s="249" t="s">
        <v>66</v>
      </c>
      <c r="C32" s="116" t="s">
        <v>31</v>
      </c>
      <c r="D32" s="252" t="s">
        <v>32</v>
      </c>
      <c r="E32" s="160"/>
      <c r="F32" s="25">
        <v>0</v>
      </c>
      <c r="G32" s="35">
        <v>0</v>
      </c>
      <c r="H32" s="25">
        <v>0</v>
      </c>
      <c r="I32" s="116"/>
      <c r="J32" s="116"/>
      <c r="K32" s="116"/>
      <c r="L32" s="215"/>
    </row>
    <row r="33" spans="1:14" ht="23.25" hidden="1" customHeight="1" x14ac:dyDescent="0.25">
      <c r="A33" s="247"/>
      <c r="B33" s="250"/>
      <c r="C33" s="117"/>
      <c r="D33" s="253"/>
      <c r="E33" s="213"/>
      <c r="F33" s="25">
        <f>F36+F39</f>
        <v>0</v>
      </c>
      <c r="G33" s="35">
        <f>G36+G39</f>
        <v>0</v>
      </c>
      <c r="H33" s="25">
        <f>H36+H39</f>
        <v>0</v>
      </c>
      <c r="I33" s="213"/>
      <c r="J33" s="213"/>
      <c r="K33" s="213"/>
      <c r="L33" s="215"/>
    </row>
    <row r="34" spans="1:14" ht="23.25" hidden="1" customHeight="1" x14ac:dyDescent="0.25">
      <c r="A34" s="248"/>
      <c r="B34" s="251"/>
      <c r="C34" s="112"/>
      <c r="D34" s="254"/>
      <c r="E34" s="214"/>
      <c r="F34" s="25">
        <v>0</v>
      </c>
      <c r="G34" s="35">
        <v>0</v>
      </c>
      <c r="H34" s="25">
        <f>H37+H40</f>
        <v>0</v>
      </c>
      <c r="I34" s="214"/>
      <c r="J34" s="214"/>
      <c r="K34" s="214"/>
      <c r="L34" s="215"/>
    </row>
    <row r="35" spans="1:14" ht="23.25" hidden="1" customHeight="1" x14ac:dyDescent="0.25">
      <c r="A35" s="262" t="s">
        <v>33</v>
      </c>
      <c r="B35" s="265" t="s">
        <v>34</v>
      </c>
      <c r="C35" s="268" t="s">
        <v>35</v>
      </c>
      <c r="D35" s="271" t="s">
        <v>32</v>
      </c>
      <c r="E35" s="268"/>
      <c r="F35" s="68">
        <v>4543</v>
      </c>
      <c r="G35" s="69">
        <v>4543</v>
      </c>
      <c r="H35" s="68">
        <v>0</v>
      </c>
      <c r="I35" s="116"/>
      <c r="J35" s="116"/>
      <c r="K35" s="116"/>
      <c r="L35" s="255"/>
    </row>
    <row r="36" spans="1:14" ht="23.25" hidden="1" customHeight="1" x14ac:dyDescent="0.25">
      <c r="A36" s="263"/>
      <c r="B36" s="266"/>
      <c r="C36" s="269"/>
      <c r="D36" s="272"/>
      <c r="E36" s="274"/>
      <c r="F36" s="68">
        <v>0</v>
      </c>
      <c r="G36" s="69">
        <v>0</v>
      </c>
      <c r="H36" s="68">
        <v>0</v>
      </c>
      <c r="I36" s="213"/>
      <c r="J36" s="213"/>
      <c r="K36" s="213"/>
      <c r="L36" s="255"/>
    </row>
    <row r="37" spans="1:14" ht="23.25" hidden="1" customHeight="1" x14ac:dyDescent="0.25">
      <c r="A37" s="264"/>
      <c r="B37" s="267"/>
      <c r="C37" s="270"/>
      <c r="D37" s="273"/>
      <c r="E37" s="275"/>
      <c r="F37" s="68">
        <v>0</v>
      </c>
      <c r="G37" s="69">
        <v>0</v>
      </c>
      <c r="H37" s="68">
        <v>0</v>
      </c>
      <c r="I37" s="214"/>
      <c r="J37" s="214"/>
      <c r="K37" s="214"/>
      <c r="L37" s="255"/>
    </row>
    <row r="38" spans="1:14" ht="23.25" hidden="1" customHeight="1" x14ac:dyDescent="0.25">
      <c r="A38" s="107" t="s">
        <v>33</v>
      </c>
      <c r="B38" s="256" t="s">
        <v>67</v>
      </c>
      <c r="C38" s="116" t="s">
        <v>37</v>
      </c>
      <c r="D38" s="252" t="s">
        <v>32</v>
      </c>
      <c r="E38" s="116"/>
      <c r="F38" s="25">
        <v>0</v>
      </c>
      <c r="G38" s="35">
        <v>0</v>
      </c>
      <c r="H38" s="25">
        <v>0</v>
      </c>
      <c r="I38" s="116"/>
      <c r="J38" s="116"/>
      <c r="K38" s="116"/>
      <c r="L38" s="259" t="s">
        <v>78</v>
      </c>
    </row>
    <row r="39" spans="1:14" ht="23.25" hidden="1" customHeight="1" x14ac:dyDescent="0.25">
      <c r="A39" s="247"/>
      <c r="B39" s="257"/>
      <c r="C39" s="117"/>
      <c r="D39" s="253"/>
      <c r="E39" s="213"/>
      <c r="F39" s="25">
        <v>0</v>
      </c>
      <c r="G39" s="35">
        <v>0</v>
      </c>
      <c r="H39" s="25">
        <v>0</v>
      </c>
      <c r="I39" s="213"/>
      <c r="J39" s="213"/>
      <c r="K39" s="213"/>
      <c r="L39" s="260"/>
    </row>
    <row r="40" spans="1:14" ht="23.25" hidden="1" customHeight="1" x14ac:dyDescent="0.25">
      <c r="A40" s="248"/>
      <c r="B40" s="258"/>
      <c r="C40" s="112"/>
      <c r="D40" s="254"/>
      <c r="E40" s="214"/>
      <c r="F40" s="25">
        <v>0</v>
      </c>
      <c r="G40" s="35">
        <v>0</v>
      </c>
      <c r="H40" s="25">
        <v>0</v>
      </c>
      <c r="I40" s="214"/>
      <c r="J40" s="214"/>
      <c r="K40" s="214"/>
      <c r="L40" s="261"/>
    </row>
    <row r="41" spans="1:14" ht="23.25" hidden="1" customHeight="1" x14ac:dyDescent="0.25">
      <c r="A41" s="262" t="s">
        <v>38</v>
      </c>
      <c r="B41" s="265" t="s">
        <v>39</v>
      </c>
      <c r="C41" s="280" t="s">
        <v>35</v>
      </c>
      <c r="D41" s="281" t="s">
        <v>32</v>
      </c>
      <c r="E41" s="268"/>
      <c r="F41" s="68">
        <v>3000</v>
      </c>
      <c r="G41" s="69">
        <v>3000</v>
      </c>
      <c r="H41" s="68">
        <v>0</v>
      </c>
      <c r="I41" s="116"/>
      <c r="J41" s="116"/>
      <c r="K41" s="116"/>
      <c r="L41" s="146"/>
    </row>
    <row r="42" spans="1:14" ht="23.25" hidden="1" customHeight="1" x14ac:dyDescent="0.25">
      <c r="A42" s="276"/>
      <c r="B42" s="278"/>
      <c r="C42" s="280"/>
      <c r="D42" s="281"/>
      <c r="E42" s="269"/>
      <c r="F42" s="68">
        <v>0</v>
      </c>
      <c r="G42" s="69">
        <v>0</v>
      </c>
      <c r="H42" s="68">
        <v>0</v>
      </c>
      <c r="I42" s="117"/>
      <c r="J42" s="117"/>
      <c r="K42" s="117"/>
      <c r="L42" s="147"/>
    </row>
    <row r="43" spans="1:14" ht="23.25" hidden="1" customHeight="1" x14ac:dyDescent="0.25">
      <c r="A43" s="277"/>
      <c r="B43" s="279"/>
      <c r="C43" s="280"/>
      <c r="D43" s="281"/>
      <c r="E43" s="270"/>
      <c r="F43" s="68">
        <v>0</v>
      </c>
      <c r="G43" s="69">
        <v>0</v>
      </c>
      <c r="H43" s="68">
        <v>0</v>
      </c>
      <c r="I43" s="112"/>
      <c r="J43" s="112"/>
      <c r="K43" s="112"/>
      <c r="L43" s="148"/>
    </row>
    <row r="44" spans="1:14" ht="23.25" hidden="1" customHeight="1" x14ac:dyDescent="0.25">
      <c r="A44" s="38"/>
      <c r="B44" s="39"/>
      <c r="C44" s="40"/>
      <c r="D44" s="72"/>
      <c r="E44" s="41"/>
      <c r="F44" s="25"/>
      <c r="G44" s="31"/>
      <c r="H44" s="31"/>
      <c r="I44" s="42"/>
      <c r="J44" s="43"/>
      <c r="K44" s="43"/>
      <c r="L44" s="44"/>
    </row>
    <row r="45" spans="1:14" ht="23.25" hidden="1" customHeight="1" x14ac:dyDescent="0.25">
      <c r="A45" s="38"/>
      <c r="B45" s="39"/>
      <c r="C45" s="40"/>
      <c r="D45" s="72"/>
      <c r="E45" s="41"/>
      <c r="F45" s="25"/>
      <c r="G45" s="31"/>
      <c r="H45" s="31"/>
      <c r="I45" s="42"/>
      <c r="J45" s="43"/>
      <c r="K45" s="43"/>
      <c r="L45" s="44"/>
    </row>
    <row r="46" spans="1:14" ht="23.25" hidden="1" customHeight="1" x14ac:dyDescent="0.25">
      <c r="A46" s="38"/>
      <c r="B46" s="39"/>
      <c r="C46" s="40"/>
      <c r="D46" s="72"/>
      <c r="E46" s="41"/>
      <c r="F46" s="25"/>
      <c r="G46" s="31"/>
      <c r="H46" s="31"/>
      <c r="I46" s="42"/>
      <c r="J46" s="43"/>
      <c r="K46" s="43"/>
      <c r="L46" s="44"/>
      <c r="N46" s="2"/>
    </row>
    <row r="47" spans="1:14" ht="23.25" hidden="1" customHeight="1" x14ac:dyDescent="0.25">
      <c r="A47" s="38"/>
      <c r="B47" s="39"/>
      <c r="C47" s="40"/>
      <c r="D47" s="72"/>
      <c r="E47" s="41"/>
      <c r="F47" s="25"/>
      <c r="G47" s="31"/>
      <c r="H47" s="31"/>
      <c r="I47" s="42"/>
      <c r="J47" s="43"/>
      <c r="K47" s="43"/>
      <c r="L47" s="44"/>
    </row>
    <row r="48" spans="1:14" ht="23.25" hidden="1" customHeight="1" x14ac:dyDescent="0.25">
      <c r="A48" s="38"/>
      <c r="B48" s="39"/>
      <c r="C48" s="40"/>
      <c r="D48" s="72"/>
      <c r="E48" s="41"/>
      <c r="F48" s="25"/>
      <c r="G48" s="31"/>
      <c r="H48" s="31"/>
      <c r="I48" s="42"/>
      <c r="J48" s="43"/>
      <c r="K48" s="43"/>
      <c r="L48" s="44"/>
    </row>
    <row r="49" spans="1:17" ht="23.25" hidden="1" customHeight="1" x14ac:dyDescent="0.25">
      <c r="A49" s="38"/>
      <c r="B49" s="39"/>
      <c r="C49" s="40"/>
      <c r="D49" s="72"/>
      <c r="E49" s="41"/>
      <c r="F49" s="25"/>
      <c r="G49" s="31"/>
      <c r="H49" s="31"/>
      <c r="I49" s="42"/>
      <c r="J49" s="43"/>
      <c r="K49" s="43"/>
      <c r="L49" s="44"/>
    </row>
    <row r="50" spans="1:17" ht="23.25" hidden="1" customHeight="1" x14ac:dyDescent="0.25">
      <c r="A50" s="107" t="s">
        <v>36</v>
      </c>
      <c r="B50" s="282" t="s">
        <v>40</v>
      </c>
      <c r="C50" s="116" t="s">
        <v>41</v>
      </c>
      <c r="D50" s="252" t="s">
        <v>32</v>
      </c>
      <c r="E50" s="116"/>
      <c r="F50" s="31">
        <v>0</v>
      </c>
      <c r="G50" s="31">
        <v>0</v>
      </c>
      <c r="H50" s="31">
        <v>0</v>
      </c>
      <c r="I50" s="116"/>
      <c r="J50" s="116"/>
      <c r="K50" s="116"/>
      <c r="L50" s="285" t="s">
        <v>65</v>
      </c>
    </row>
    <row r="51" spans="1:17" ht="23.25" hidden="1" customHeight="1" x14ac:dyDescent="0.25">
      <c r="A51" s="108"/>
      <c r="B51" s="283"/>
      <c r="C51" s="117"/>
      <c r="D51" s="253"/>
      <c r="E51" s="117"/>
      <c r="F51" s="31">
        <v>0</v>
      </c>
      <c r="G51" s="31">
        <v>0</v>
      </c>
      <c r="H51" s="31">
        <v>0</v>
      </c>
      <c r="I51" s="213"/>
      <c r="J51" s="213"/>
      <c r="K51" s="213"/>
      <c r="L51" s="286"/>
    </row>
    <row r="52" spans="1:17" ht="23.25" hidden="1" customHeight="1" x14ac:dyDescent="0.25">
      <c r="A52" s="109"/>
      <c r="B52" s="284"/>
      <c r="C52" s="112"/>
      <c r="D52" s="254"/>
      <c r="E52" s="112"/>
      <c r="F52" s="31">
        <v>0</v>
      </c>
      <c r="G52" s="31">
        <v>0</v>
      </c>
      <c r="H52" s="31">
        <v>0</v>
      </c>
      <c r="I52" s="214"/>
      <c r="J52" s="214"/>
      <c r="K52" s="214"/>
      <c r="L52" s="287"/>
      <c r="N52" s="3"/>
      <c r="O52" s="4"/>
      <c r="P52" s="4"/>
      <c r="Q52" s="4"/>
    </row>
    <row r="53" spans="1:17" ht="23.25" hidden="1" customHeight="1" x14ac:dyDescent="0.25">
      <c r="A53" s="107" t="s">
        <v>38</v>
      </c>
      <c r="B53" s="282" t="s">
        <v>42</v>
      </c>
      <c r="C53" s="116" t="s">
        <v>43</v>
      </c>
      <c r="D53" s="252" t="s">
        <v>44</v>
      </c>
      <c r="E53" s="116"/>
      <c r="F53" s="31">
        <v>0</v>
      </c>
      <c r="G53" s="31">
        <v>0</v>
      </c>
      <c r="H53" s="31">
        <v>0</v>
      </c>
      <c r="I53" s="116"/>
      <c r="J53" s="116"/>
      <c r="K53" s="116"/>
      <c r="L53" s="285" t="s">
        <v>77</v>
      </c>
      <c r="N53" s="3"/>
      <c r="O53" s="4"/>
      <c r="P53" s="4"/>
      <c r="Q53" s="4"/>
    </row>
    <row r="54" spans="1:17" ht="23.25" hidden="1" customHeight="1" x14ac:dyDescent="0.25">
      <c r="A54" s="108"/>
      <c r="B54" s="283"/>
      <c r="C54" s="117"/>
      <c r="D54" s="253"/>
      <c r="E54" s="117"/>
      <c r="F54" s="31">
        <v>0</v>
      </c>
      <c r="G54" s="31">
        <v>0</v>
      </c>
      <c r="H54" s="31">
        <v>0</v>
      </c>
      <c r="I54" s="213"/>
      <c r="J54" s="213"/>
      <c r="K54" s="213"/>
      <c r="L54" s="286"/>
      <c r="N54" s="3"/>
      <c r="O54" s="4"/>
      <c r="P54" s="4"/>
      <c r="Q54" s="4"/>
    </row>
    <row r="55" spans="1:17" ht="23.25" hidden="1" customHeight="1" x14ac:dyDescent="0.25">
      <c r="A55" s="109"/>
      <c r="B55" s="284"/>
      <c r="C55" s="112"/>
      <c r="D55" s="254"/>
      <c r="E55" s="112"/>
      <c r="F55" s="31">
        <v>0</v>
      </c>
      <c r="G55" s="31">
        <v>0</v>
      </c>
      <c r="H55" s="31">
        <v>0</v>
      </c>
      <c r="I55" s="214"/>
      <c r="J55" s="214"/>
      <c r="K55" s="214"/>
      <c r="L55" s="287"/>
    </row>
    <row r="56" spans="1:17" ht="53.25" customHeight="1" x14ac:dyDescent="0.25">
      <c r="A56" s="131" t="s">
        <v>30</v>
      </c>
      <c r="B56" s="283" t="s">
        <v>45</v>
      </c>
      <c r="C56" s="112" t="s">
        <v>104</v>
      </c>
      <c r="D56" s="254" t="s">
        <v>32</v>
      </c>
      <c r="E56" s="116"/>
      <c r="F56" s="31">
        <v>0</v>
      </c>
      <c r="G56" s="31">
        <v>0</v>
      </c>
      <c r="H56" s="31">
        <v>0</v>
      </c>
      <c r="I56" s="116"/>
      <c r="J56" s="116"/>
      <c r="K56" s="116"/>
      <c r="L56" s="118" t="s">
        <v>123</v>
      </c>
    </row>
    <row r="57" spans="1:17" ht="57.75" customHeight="1" x14ac:dyDescent="0.25">
      <c r="A57" s="131"/>
      <c r="B57" s="283"/>
      <c r="C57" s="113"/>
      <c r="D57" s="130"/>
      <c r="E57" s="117"/>
      <c r="F57" s="31">
        <v>0</v>
      </c>
      <c r="G57" s="31">
        <v>0</v>
      </c>
      <c r="H57" s="31">
        <v>0</v>
      </c>
      <c r="I57" s="213"/>
      <c r="J57" s="213"/>
      <c r="K57" s="213"/>
      <c r="L57" s="119"/>
    </row>
    <row r="58" spans="1:17" ht="55.5" customHeight="1" x14ac:dyDescent="0.25">
      <c r="A58" s="131"/>
      <c r="B58" s="284"/>
      <c r="C58" s="113"/>
      <c r="D58" s="130"/>
      <c r="E58" s="112"/>
      <c r="F58" s="31">
        <v>3000</v>
      </c>
      <c r="G58" s="31">
        <v>2000</v>
      </c>
      <c r="H58" s="31">
        <v>0</v>
      </c>
      <c r="I58" s="214"/>
      <c r="J58" s="214"/>
      <c r="K58" s="214"/>
      <c r="L58" s="120"/>
      <c r="N58" s="45"/>
    </row>
    <row r="59" spans="1:17" ht="73.5" customHeight="1" x14ac:dyDescent="0.25">
      <c r="A59" s="131" t="s">
        <v>33</v>
      </c>
      <c r="B59" s="283" t="s">
        <v>46</v>
      </c>
      <c r="C59" s="112" t="s">
        <v>104</v>
      </c>
      <c r="D59" s="254" t="s">
        <v>32</v>
      </c>
      <c r="E59" s="116"/>
      <c r="F59" s="31">
        <v>0</v>
      </c>
      <c r="G59" s="31">
        <v>0</v>
      </c>
      <c r="H59" s="31">
        <v>0</v>
      </c>
      <c r="I59" s="116"/>
      <c r="J59" s="116"/>
      <c r="K59" s="116"/>
      <c r="L59" s="118" t="s">
        <v>103</v>
      </c>
    </row>
    <row r="60" spans="1:17" ht="59.25" customHeight="1" x14ac:dyDescent="0.25">
      <c r="A60" s="131"/>
      <c r="B60" s="283"/>
      <c r="C60" s="113"/>
      <c r="D60" s="130"/>
      <c r="E60" s="117"/>
      <c r="F60" s="31">
        <v>0</v>
      </c>
      <c r="G60" s="31">
        <v>0</v>
      </c>
      <c r="H60" s="31">
        <v>0</v>
      </c>
      <c r="I60" s="213"/>
      <c r="J60" s="213"/>
      <c r="K60" s="213"/>
      <c r="L60" s="119"/>
    </row>
    <row r="61" spans="1:17" ht="75" customHeight="1" x14ac:dyDescent="0.25">
      <c r="A61" s="131"/>
      <c r="B61" s="284"/>
      <c r="C61" s="113"/>
      <c r="D61" s="130"/>
      <c r="E61" s="112"/>
      <c r="F61" s="31">
        <v>3000</v>
      </c>
      <c r="G61" s="31">
        <v>2000</v>
      </c>
      <c r="H61" s="31">
        <v>0</v>
      </c>
      <c r="I61" s="214"/>
      <c r="J61" s="214"/>
      <c r="K61" s="214"/>
      <c r="L61" s="120"/>
    </row>
    <row r="62" spans="1:17" ht="33.75" customHeight="1" x14ac:dyDescent="0.25">
      <c r="A62" s="107" t="s">
        <v>36</v>
      </c>
      <c r="B62" s="110" t="s">
        <v>42</v>
      </c>
      <c r="C62" s="112" t="s">
        <v>122</v>
      </c>
      <c r="D62" s="114" t="s">
        <v>44</v>
      </c>
      <c r="E62" s="116"/>
      <c r="F62" s="31"/>
      <c r="G62" s="31"/>
      <c r="H62" s="31"/>
      <c r="I62" s="99"/>
      <c r="J62" s="99"/>
      <c r="K62" s="82"/>
      <c r="L62" s="118" t="s">
        <v>96</v>
      </c>
    </row>
    <row r="63" spans="1:17" ht="48.75" customHeight="1" x14ac:dyDescent="0.25">
      <c r="A63" s="108"/>
      <c r="B63" s="110"/>
      <c r="C63" s="113"/>
      <c r="D63" s="115"/>
      <c r="E63" s="117"/>
      <c r="F63" s="31"/>
      <c r="G63" s="31"/>
      <c r="H63" s="31"/>
      <c r="I63" s="94"/>
      <c r="J63" s="94"/>
      <c r="K63" s="82"/>
      <c r="L63" s="119"/>
    </row>
    <row r="64" spans="1:17" ht="45" customHeight="1" x14ac:dyDescent="0.25">
      <c r="A64" s="109"/>
      <c r="B64" s="111"/>
      <c r="C64" s="113"/>
      <c r="D64" s="115"/>
      <c r="E64" s="112"/>
      <c r="F64" s="75">
        <v>10580</v>
      </c>
      <c r="G64" s="75">
        <v>0</v>
      </c>
      <c r="H64" s="75">
        <v>1351</v>
      </c>
      <c r="I64" s="95"/>
      <c r="J64" s="95"/>
      <c r="K64" s="82"/>
      <c r="L64" s="120"/>
    </row>
    <row r="65" spans="1:12" ht="21.75" customHeight="1" x14ac:dyDescent="0.25">
      <c r="A65" s="131" t="s">
        <v>47</v>
      </c>
      <c r="B65" s="133" t="s">
        <v>48</v>
      </c>
      <c r="C65" s="133"/>
      <c r="D65" s="133"/>
      <c r="E65" s="30"/>
      <c r="F65" s="31">
        <v>230500</v>
      </c>
      <c r="G65" s="31">
        <v>0</v>
      </c>
      <c r="H65" s="31">
        <f t="shared" ref="H65" si="12">H87+H90+H93</f>
        <v>0</v>
      </c>
      <c r="I65" s="134"/>
      <c r="J65" s="135"/>
      <c r="K65" s="135"/>
      <c r="L65" s="136"/>
    </row>
    <row r="66" spans="1:12" ht="19.5" customHeight="1" x14ac:dyDescent="0.25">
      <c r="A66" s="131"/>
      <c r="B66" s="133"/>
      <c r="C66" s="133"/>
      <c r="D66" s="133"/>
      <c r="E66" s="32"/>
      <c r="F66" s="31">
        <f>F88+F91+F94</f>
        <v>0</v>
      </c>
      <c r="G66" s="31">
        <f t="shared" ref="G66:H66" si="13">G88+G91+G94</f>
        <v>0</v>
      </c>
      <c r="H66" s="31">
        <f t="shared" si="13"/>
        <v>0</v>
      </c>
      <c r="I66" s="137"/>
      <c r="J66" s="138"/>
      <c r="K66" s="138"/>
      <c r="L66" s="139"/>
    </row>
    <row r="67" spans="1:12" ht="21" customHeight="1" x14ac:dyDescent="0.25">
      <c r="A67" s="131"/>
      <c r="B67" s="133"/>
      <c r="C67" s="133"/>
      <c r="D67" s="133"/>
      <c r="E67" s="33"/>
      <c r="F67" s="31">
        <v>105400</v>
      </c>
      <c r="G67" s="31">
        <v>10000</v>
      </c>
      <c r="H67" s="31">
        <f>H89+H92+H95+H103</f>
        <v>2212.5</v>
      </c>
      <c r="I67" s="137"/>
      <c r="J67" s="138"/>
      <c r="K67" s="138"/>
      <c r="L67" s="139"/>
    </row>
    <row r="68" spans="1:12" s="46" customFormat="1" ht="19.5" customHeight="1" thickBot="1" x14ac:dyDescent="0.3">
      <c r="A68" s="132"/>
      <c r="B68" s="143" t="s">
        <v>27</v>
      </c>
      <c r="C68" s="144"/>
      <c r="D68" s="145"/>
      <c r="E68" s="34"/>
      <c r="F68" s="77">
        <f>F65+F66+F67</f>
        <v>335900</v>
      </c>
      <c r="G68" s="77">
        <f>G65+G66+G67</f>
        <v>10000</v>
      </c>
      <c r="H68" s="77">
        <f>H65+H66+H67</f>
        <v>2212.5</v>
      </c>
      <c r="I68" s="140"/>
      <c r="J68" s="141"/>
      <c r="K68" s="141"/>
      <c r="L68" s="142"/>
    </row>
    <row r="69" spans="1:12" s="48" customFormat="1" ht="23.25" hidden="1" customHeight="1" x14ac:dyDescent="0.25">
      <c r="A69" s="107" t="s">
        <v>49</v>
      </c>
      <c r="B69" s="127" t="s">
        <v>68</v>
      </c>
      <c r="C69" s="116" t="s">
        <v>35</v>
      </c>
      <c r="D69" s="130" t="s">
        <v>32</v>
      </c>
      <c r="E69" s="47"/>
      <c r="F69" s="31">
        <v>0</v>
      </c>
      <c r="G69" s="31">
        <v>0</v>
      </c>
      <c r="H69" s="31">
        <v>0</v>
      </c>
      <c r="I69" s="116"/>
      <c r="J69" s="116"/>
      <c r="K69" s="121"/>
      <c r="L69" s="146"/>
    </row>
    <row r="70" spans="1:12" s="48" customFormat="1" ht="23.25" hidden="1" customHeight="1" x14ac:dyDescent="0.25">
      <c r="A70" s="108"/>
      <c r="B70" s="128"/>
      <c r="C70" s="117"/>
      <c r="D70" s="130"/>
      <c r="E70" s="49"/>
      <c r="F70" s="31">
        <v>0</v>
      </c>
      <c r="G70" s="31">
        <v>0</v>
      </c>
      <c r="H70" s="31">
        <v>0</v>
      </c>
      <c r="I70" s="117"/>
      <c r="J70" s="117"/>
      <c r="K70" s="122"/>
      <c r="L70" s="147"/>
    </row>
    <row r="71" spans="1:12" s="48" customFormat="1" ht="23.25" hidden="1" customHeight="1" x14ac:dyDescent="0.25">
      <c r="A71" s="109"/>
      <c r="B71" s="129"/>
      <c r="C71" s="112"/>
      <c r="D71" s="130"/>
      <c r="E71" s="51"/>
      <c r="F71" s="31">
        <v>0</v>
      </c>
      <c r="G71" s="31">
        <v>0</v>
      </c>
      <c r="H71" s="31">
        <v>0</v>
      </c>
      <c r="I71" s="112"/>
      <c r="J71" s="112"/>
      <c r="K71" s="123"/>
      <c r="L71" s="148"/>
    </row>
    <row r="72" spans="1:12" s="48" customFormat="1" ht="23.25" hidden="1" customHeight="1" x14ac:dyDescent="0.25">
      <c r="A72" s="107" t="s">
        <v>50</v>
      </c>
      <c r="B72" s="127" t="s">
        <v>69</v>
      </c>
      <c r="C72" s="116" t="s">
        <v>52</v>
      </c>
      <c r="D72" s="130" t="s">
        <v>32</v>
      </c>
      <c r="E72" s="47"/>
      <c r="F72" s="31">
        <v>0</v>
      </c>
      <c r="G72" s="31">
        <v>0</v>
      </c>
      <c r="H72" s="31">
        <v>0</v>
      </c>
      <c r="I72" s="116"/>
      <c r="J72" s="116"/>
      <c r="K72" s="121"/>
      <c r="L72" s="146"/>
    </row>
    <row r="73" spans="1:12" s="48" customFormat="1" ht="23.25" hidden="1" customHeight="1" x14ac:dyDescent="0.25">
      <c r="A73" s="108"/>
      <c r="B73" s="128"/>
      <c r="C73" s="117"/>
      <c r="D73" s="130"/>
      <c r="E73" s="49"/>
      <c r="F73" s="31">
        <v>0</v>
      </c>
      <c r="G73" s="31">
        <v>0</v>
      </c>
      <c r="H73" s="31">
        <v>0</v>
      </c>
      <c r="I73" s="117"/>
      <c r="J73" s="117"/>
      <c r="K73" s="122"/>
      <c r="L73" s="147"/>
    </row>
    <row r="74" spans="1:12" s="48" customFormat="1" ht="23.25" hidden="1" customHeight="1" x14ac:dyDescent="0.25">
      <c r="A74" s="109"/>
      <c r="B74" s="129"/>
      <c r="C74" s="112"/>
      <c r="D74" s="130"/>
      <c r="E74" s="51"/>
      <c r="F74" s="31">
        <v>0</v>
      </c>
      <c r="G74" s="31">
        <v>0</v>
      </c>
      <c r="H74" s="31">
        <v>0</v>
      </c>
      <c r="I74" s="112"/>
      <c r="J74" s="112"/>
      <c r="K74" s="123"/>
      <c r="L74" s="148"/>
    </row>
    <row r="75" spans="1:12" s="48" customFormat="1" ht="23.25" hidden="1" customHeight="1" x14ac:dyDescent="0.25">
      <c r="A75" s="107" t="s">
        <v>79</v>
      </c>
      <c r="B75" s="127" t="s">
        <v>54</v>
      </c>
      <c r="C75" s="116" t="s">
        <v>35</v>
      </c>
      <c r="D75" s="130" t="s">
        <v>32</v>
      </c>
      <c r="E75" s="47"/>
      <c r="F75" s="31">
        <v>0</v>
      </c>
      <c r="G75" s="31">
        <v>0</v>
      </c>
      <c r="H75" s="31">
        <v>0</v>
      </c>
      <c r="I75" s="116"/>
      <c r="J75" s="116"/>
      <c r="K75" s="121"/>
      <c r="L75" s="124"/>
    </row>
    <row r="76" spans="1:12" s="48" customFormat="1" ht="23.25" hidden="1" customHeight="1" x14ac:dyDescent="0.25">
      <c r="A76" s="108"/>
      <c r="B76" s="128"/>
      <c r="C76" s="117"/>
      <c r="D76" s="130"/>
      <c r="E76" s="49"/>
      <c r="F76" s="31">
        <f t="shared" ref="F76:H77" si="14">F79</f>
        <v>0</v>
      </c>
      <c r="G76" s="31">
        <f t="shared" si="14"/>
        <v>0</v>
      </c>
      <c r="H76" s="31">
        <f>H79</f>
        <v>0</v>
      </c>
      <c r="I76" s="117"/>
      <c r="J76" s="117"/>
      <c r="K76" s="122"/>
      <c r="L76" s="125"/>
    </row>
    <row r="77" spans="1:12" s="48" customFormat="1" ht="23.25" hidden="1" customHeight="1" x14ac:dyDescent="0.25">
      <c r="A77" s="109"/>
      <c r="B77" s="129"/>
      <c r="C77" s="112"/>
      <c r="D77" s="130"/>
      <c r="E77" s="51"/>
      <c r="F77" s="31">
        <f t="shared" si="14"/>
        <v>0</v>
      </c>
      <c r="G77" s="31">
        <f t="shared" si="14"/>
        <v>0</v>
      </c>
      <c r="H77" s="31">
        <f t="shared" si="14"/>
        <v>0</v>
      </c>
      <c r="I77" s="112"/>
      <c r="J77" s="112"/>
      <c r="K77" s="123"/>
      <c r="L77" s="126"/>
    </row>
    <row r="78" spans="1:12" s="48" customFormat="1" ht="23.25" hidden="1" customHeight="1" x14ac:dyDescent="0.25">
      <c r="A78" s="107" t="s">
        <v>51</v>
      </c>
      <c r="B78" s="127" t="s">
        <v>70</v>
      </c>
      <c r="C78" s="116" t="s">
        <v>37</v>
      </c>
      <c r="D78" s="130" t="s">
        <v>32</v>
      </c>
      <c r="E78" s="47"/>
      <c r="F78" s="31">
        <v>0</v>
      </c>
      <c r="G78" s="31">
        <v>0</v>
      </c>
      <c r="H78" s="31">
        <v>0</v>
      </c>
      <c r="I78" s="116"/>
      <c r="J78" s="116"/>
      <c r="K78" s="121"/>
      <c r="L78" s="291"/>
    </row>
    <row r="79" spans="1:12" s="48" customFormat="1" ht="23.25" hidden="1" customHeight="1" x14ac:dyDescent="0.25">
      <c r="A79" s="108"/>
      <c r="B79" s="128"/>
      <c r="C79" s="117"/>
      <c r="D79" s="130"/>
      <c r="E79" s="49"/>
      <c r="F79" s="31">
        <v>0</v>
      </c>
      <c r="G79" s="31">
        <v>0</v>
      </c>
      <c r="H79" s="31">
        <v>0</v>
      </c>
      <c r="I79" s="117"/>
      <c r="J79" s="117"/>
      <c r="K79" s="122"/>
      <c r="L79" s="292"/>
    </row>
    <row r="80" spans="1:12" s="48" customFormat="1" ht="33" hidden="1" customHeight="1" x14ac:dyDescent="0.25">
      <c r="A80" s="109"/>
      <c r="B80" s="129"/>
      <c r="C80" s="112"/>
      <c r="D80" s="130"/>
      <c r="E80" s="51"/>
      <c r="F80" s="31">
        <v>0</v>
      </c>
      <c r="G80" s="31">
        <v>0</v>
      </c>
      <c r="H80" s="31">
        <v>0</v>
      </c>
      <c r="I80" s="112"/>
      <c r="J80" s="112"/>
      <c r="K80" s="123"/>
      <c r="L80" s="293"/>
    </row>
    <row r="81" spans="1:12" s="48" customFormat="1" ht="30" hidden="1" customHeight="1" x14ac:dyDescent="0.25">
      <c r="A81" s="107" t="s">
        <v>53</v>
      </c>
      <c r="B81" s="127" t="s">
        <v>55</v>
      </c>
      <c r="C81" s="116" t="s">
        <v>35</v>
      </c>
      <c r="D81" s="130" t="s">
        <v>32</v>
      </c>
      <c r="E81" s="47"/>
      <c r="F81" s="31">
        <v>0</v>
      </c>
      <c r="G81" s="31">
        <v>0</v>
      </c>
      <c r="H81" s="31">
        <v>0</v>
      </c>
      <c r="I81" s="116"/>
      <c r="J81" s="116"/>
      <c r="K81" s="121"/>
      <c r="L81" s="146"/>
    </row>
    <row r="82" spans="1:12" s="48" customFormat="1" ht="6.75" hidden="1" customHeight="1" x14ac:dyDescent="0.25">
      <c r="A82" s="108"/>
      <c r="B82" s="128"/>
      <c r="C82" s="117"/>
      <c r="D82" s="130"/>
      <c r="E82" s="49"/>
      <c r="F82" s="31">
        <v>0</v>
      </c>
      <c r="G82" s="31">
        <v>0</v>
      </c>
      <c r="H82" s="31">
        <v>0</v>
      </c>
      <c r="I82" s="117"/>
      <c r="J82" s="117"/>
      <c r="K82" s="122"/>
      <c r="L82" s="147"/>
    </row>
    <row r="83" spans="1:12" s="48" customFormat="1" ht="30.75" hidden="1" customHeight="1" x14ac:dyDescent="0.25">
      <c r="A83" s="109"/>
      <c r="B83" s="129"/>
      <c r="C83" s="112"/>
      <c r="D83" s="130"/>
      <c r="E83" s="51"/>
      <c r="F83" s="31">
        <v>0</v>
      </c>
      <c r="G83" s="31">
        <v>0</v>
      </c>
      <c r="H83" s="31">
        <v>0</v>
      </c>
      <c r="I83" s="112"/>
      <c r="J83" s="112"/>
      <c r="K83" s="123"/>
      <c r="L83" s="148"/>
    </row>
    <row r="84" spans="1:12" s="48" customFormat="1" ht="3" hidden="1" customHeight="1" x14ac:dyDescent="0.25">
      <c r="A84" s="107" t="s">
        <v>80</v>
      </c>
      <c r="B84" s="288" t="s">
        <v>64</v>
      </c>
      <c r="C84" s="116"/>
      <c r="D84" s="252" t="s">
        <v>61</v>
      </c>
      <c r="E84" s="152"/>
      <c r="F84" s="31"/>
      <c r="G84" s="31"/>
      <c r="H84" s="31"/>
      <c r="I84" s="37"/>
      <c r="J84" s="37"/>
      <c r="K84" s="65"/>
      <c r="L84" s="118" t="s">
        <v>76</v>
      </c>
    </row>
    <row r="85" spans="1:12" s="48" customFormat="1" ht="41.25" hidden="1" customHeight="1" x14ac:dyDescent="0.25">
      <c r="A85" s="108"/>
      <c r="B85" s="289"/>
      <c r="C85" s="117"/>
      <c r="D85" s="253"/>
      <c r="E85" s="153"/>
      <c r="F85" s="31"/>
      <c r="G85" s="31"/>
      <c r="H85" s="31"/>
      <c r="I85" s="37"/>
      <c r="J85" s="37"/>
      <c r="K85" s="65"/>
      <c r="L85" s="119"/>
    </row>
    <row r="86" spans="1:12" s="48" customFormat="1" ht="60" hidden="1" customHeight="1" x14ac:dyDescent="0.25">
      <c r="A86" s="108"/>
      <c r="B86" s="290"/>
      <c r="C86" s="112"/>
      <c r="D86" s="254"/>
      <c r="E86" s="154"/>
      <c r="F86" s="31">
        <v>0</v>
      </c>
      <c r="G86" s="66">
        <v>0</v>
      </c>
      <c r="H86" s="66">
        <v>0</v>
      </c>
      <c r="I86" s="67"/>
      <c r="J86" s="37"/>
      <c r="K86" s="65"/>
      <c r="L86" s="120"/>
    </row>
    <row r="87" spans="1:12" s="48" customFormat="1" ht="1.5" customHeight="1" x14ac:dyDescent="0.25">
      <c r="A87" s="356" t="s">
        <v>49</v>
      </c>
      <c r="B87" s="308" t="s">
        <v>90</v>
      </c>
      <c r="C87" s="116" t="s">
        <v>91</v>
      </c>
      <c r="D87" s="252"/>
      <c r="E87" s="152"/>
      <c r="F87" s="31">
        <v>9400</v>
      </c>
      <c r="G87" s="66">
        <v>1200</v>
      </c>
      <c r="H87" s="66">
        <v>0</v>
      </c>
      <c r="I87" s="67"/>
      <c r="J87" s="79"/>
      <c r="K87" s="65"/>
      <c r="L87" s="78"/>
    </row>
    <row r="88" spans="1:12" s="48" customFormat="1" ht="20.25" hidden="1" customHeight="1" x14ac:dyDescent="0.25">
      <c r="A88" s="356"/>
      <c r="B88" s="309"/>
      <c r="C88" s="117"/>
      <c r="D88" s="253"/>
      <c r="E88" s="153"/>
      <c r="F88" s="31">
        <v>0</v>
      </c>
      <c r="G88" s="66">
        <v>0</v>
      </c>
      <c r="H88" s="66">
        <v>0</v>
      </c>
      <c r="I88" s="67"/>
      <c r="J88" s="79"/>
      <c r="K88" s="65"/>
      <c r="L88" s="78"/>
    </row>
    <row r="89" spans="1:12" s="48" customFormat="1" ht="18" hidden="1" customHeight="1" x14ac:dyDescent="0.25">
      <c r="A89" s="356"/>
      <c r="B89" s="310"/>
      <c r="C89" s="112"/>
      <c r="D89" s="254"/>
      <c r="E89" s="153"/>
      <c r="F89" s="31">
        <v>0</v>
      </c>
      <c r="G89" s="66">
        <v>0</v>
      </c>
      <c r="H89" s="66">
        <v>0</v>
      </c>
      <c r="I89" s="67"/>
      <c r="J89" s="79"/>
      <c r="K89" s="65"/>
      <c r="L89" s="78"/>
    </row>
    <row r="90" spans="1:12" s="48" customFormat="1" ht="30" hidden="1" customHeight="1" x14ac:dyDescent="0.25">
      <c r="A90" s="356" t="s">
        <v>50</v>
      </c>
      <c r="B90" s="308" t="s">
        <v>88</v>
      </c>
      <c r="C90" s="116" t="s">
        <v>35</v>
      </c>
      <c r="D90" s="252" t="s">
        <v>89</v>
      </c>
      <c r="E90" s="294"/>
      <c r="F90" s="31">
        <v>0</v>
      </c>
      <c r="G90" s="66">
        <v>0</v>
      </c>
      <c r="H90" s="66">
        <v>0</v>
      </c>
      <c r="I90" s="67"/>
      <c r="J90" s="79"/>
      <c r="K90" s="65"/>
      <c r="L90" s="78"/>
    </row>
    <row r="91" spans="1:12" s="48" customFormat="1" ht="19.5" hidden="1" customHeight="1" x14ac:dyDescent="0.25">
      <c r="A91" s="356"/>
      <c r="B91" s="309"/>
      <c r="C91" s="117"/>
      <c r="D91" s="253"/>
      <c r="E91" s="294"/>
      <c r="F91" s="31">
        <v>0</v>
      </c>
      <c r="G91" s="66">
        <v>0</v>
      </c>
      <c r="H91" s="66">
        <v>0</v>
      </c>
      <c r="I91" s="67"/>
      <c r="J91" s="79"/>
      <c r="K91" s="65"/>
      <c r="L91" s="78"/>
    </row>
    <row r="92" spans="1:12" s="48" customFormat="1" ht="19.5" hidden="1" customHeight="1" x14ac:dyDescent="0.25">
      <c r="A92" s="356"/>
      <c r="B92" s="310"/>
      <c r="C92" s="112"/>
      <c r="D92" s="254"/>
      <c r="E92" s="294"/>
      <c r="F92" s="31">
        <v>0</v>
      </c>
      <c r="G92" s="66">
        <v>0</v>
      </c>
      <c r="H92" s="66">
        <v>0</v>
      </c>
      <c r="I92" s="67"/>
      <c r="J92" s="79"/>
      <c r="K92" s="65"/>
      <c r="L92" s="78"/>
    </row>
    <row r="93" spans="1:12" s="48" customFormat="1" ht="51.75" customHeight="1" x14ac:dyDescent="0.25">
      <c r="A93" s="356" t="s">
        <v>94</v>
      </c>
      <c r="B93" s="297" t="s">
        <v>73</v>
      </c>
      <c r="C93" s="300" t="s">
        <v>52</v>
      </c>
      <c r="D93" s="303" t="s">
        <v>85</v>
      </c>
      <c r="E93" s="152"/>
      <c r="F93" s="31">
        <v>0</v>
      </c>
      <c r="G93" s="66">
        <v>0</v>
      </c>
      <c r="H93" s="66">
        <v>0</v>
      </c>
      <c r="I93" s="67"/>
      <c r="J93" s="74"/>
      <c r="K93" s="65"/>
      <c r="L93" s="155" t="s">
        <v>84</v>
      </c>
    </row>
    <row r="94" spans="1:12" s="48" customFormat="1" ht="56.25" customHeight="1" x14ac:dyDescent="0.25">
      <c r="A94" s="356"/>
      <c r="B94" s="298"/>
      <c r="C94" s="301"/>
      <c r="D94" s="304"/>
      <c r="E94" s="153"/>
      <c r="F94" s="31">
        <v>0</v>
      </c>
      <c r="G94" s="66">
        <v>0</v>
      </c>
      <c r="H94" s="66">
        <v>0</v>
      </c>
      <c r="I94" s="67"/>
      <c r="J94" s="74"/>
      <c r="K94" s="65"/>
      <c r="L94" s="156"/>
    </row>
    <row r="95" spans="1:12" s="48" customFormat="1" ht="60" customHeight="1" x14ac:dyDescent="0.25">
      <c r="A95" s="356"/>
      <c r="B95" s="299"/>
      <c r="C95" s="302"/>
      <c r="D95" s="305"/>
      <c r="E95" s="154"/>
      <c r="F95" s="75">
        <v>975</v>
      </c>
      <c r="G95" s="75">
        <v>682.5</v>
      </c>
      <c r="H95" s="75">
        <v>682.5</v>
      </c>
      <c r="I95" s="67"/>
      <c r="J95" s="74"/>
      <c r="K95" s="65"/>
      <c r="L95" s="157"/>
    </row>
    <row r="96" spans="1:12" s="48" customFormat="1" ht="23.25" hidden="1" customHeight="1" x14ac:dyDescent="0.25">
      <c r="A96" s="108" t="s">
        <v>74</v>
      </c>
      <c r="B96" s="288" t="s">
        <v>71</v>
      </c>
      <c r="C96" s="116"/>
      <c r="D96" s="295" t="s">
        <v>72</v>
      </c>
      <c r="E96" s="152"/>
      <c r="F96" s="31"/>
      <c r="G96" s="66"/>
      <c r="H96" s="66"/>
      <c r="I96" s="67"/>
      <c r="J96" s="74"/>
      <c r="K96" s="65"/>
      <c r="L96" s="118" t="s">
        <v>75</v>
      </c>
    </row>
    <row r="97" spans="1:12" s="48" customFormat="1" ht="23.25" hidden="1" customHeight="1" x14ac:dyDescent="0.25">
      <c r="A97" s="108"/>
      <c r="B97" s="289"/>
      <c r="C97" s="117"/>
      <c r="D97" s="296"/>
      <c r="E97" s="153"/>
      <c r="F97" s="31"/>
      <c r="G97" s="66"/>
      <c r="H97" s="66"/>
      <c r="I97" s="67"/>
      <c r="J97" s="74"/>
      <c r="K97" s="65"/>
      <c r="L97" s="119"/>
    </row>
    <row r="98" spans="1:12" s="48" customFormat="1" ht="23.25" hidden="1" customHeight="1" x14ac:dyDescent="0.25">
      <c r="A98" s="108"/>
      <c r="B98" s="290"/>
      <c r="C98" s="112"/>
      <c r="D98" s="114"/>
      <c r="E98" s="154"/>
      <c r="F98" s="75">
        <v>0</v>
      </c>
      <c r="G98" s="75">
        <v>0</v>
      </c>
      <c r="H98" s="75">
        <v>0</v>
      </c>
      <c r="I98" s="67"/>
      <c r="J98" s="74"/>
      <c r="K98" s="65"/>
      <c r="L98" s="120"/>
    </row>
    <row r="99" spans="1:12" s="48" customFormat="1" ht="23.25" hidden="1" customHeight="1" x14ac:dyDescent="0.25">
      <c r="A99" s="27"/>
      <c r="B99" s="50"/>
      <c r="C99" s="36"/>
      <c r="D99" s="76"/>
      <c r="E99" s="62"/>
      <c r="F99" s="35"/>
      <c r="G99" s="35"/>
      <c r="H99" s="35"/>
      <c r="I99" s="42"/>
      <c r="J99" s="43"/>
      <c r="K99" s="63"/>
      <c r="L99" s="64"/>
    </row>
    <row r="100" spans="1:12" s="48" customFormat="1" ht="23.25" customHeight="1" x14ac:dyDescent="0.25">
      <c r="A100" s="306" t="s">
        <v>50</v>
      </c>
      <c r="B100" s="308" t="s">
        <v>99</v>
      </c>
      <c r="C100" s="300" t="s">
        <v>100</v>
      </c>
      <c r="D100" s="311" t="s">
        <v>101</v>
      </c>
      <c r="E100" s="62"/>
      <c r="F100" s="35"/>
      <c r="G100" s="35"/>
      <c r="H100" s="35"/>
      <c r="I100" s="84"/>
      <c r="J100" s="85"/>
      <c r="K100" s="63"/>
      <c r="L100" s="158" t="s">
        <v>102</v>
      </c>
    </row>
    <row r="101" spans="1:12" s="48" customFormat="1" ht="60.75" customHeight="1" x14ac:dyDescent="0.25">
      <c r="A101" s="306"/>
      <c r="B101" s="309"/>
      <c r="C101" s="301"/>
      <c r="D101" s="312"/>
      <c r="E101" s="62"/>
      <c r="F101" s="35"/>
      <c r="G101" s="35"/>
      <c r="H101" s="35"/>
      <c r="I101" s="84"/>
      <c r="J101" s="85"/>
      <c r="K101" s="63"/>
      <c r="L101" s="158"/>
    </row>
    <row r="102" spans="1:12" s="48" customFormat="1" ht="60" customHeight="1" x14ac:dyDescent="0.25">
      <c r="A102" s="306"/>
      <c r="B102" s="309"/>
      <c r="C102" s="301"/>
      <c r="D102" s="312"/>
      <c r="E102" s="62"/>
      <c r="F102" s="35"/>
      <c r="G102" s="35"/>
      <c r="H102" s="35"/>
      <c r="I102" s="84"/>
      <c r="J102" s="85"/>
      <c r="K102" s="63"/>
      <c r="L102" s="158"/>
    </row>
    <row r="103" spans="1:12" s="48" customFormat="1" ht="71.25" customHeight="1" x14ac:dyDescent="0.25">
      <c r="A103" s="307"/>
      <c r="B103" s="310"/>
      <c r="C103" s="302"/>
      <c r="D103" s="313"/>
      <c r="E103" s="62"/>
      <c r="F103" s="35">
        <v>6700</v>
      </c>
      <c r="G103" s="35">
        <v>5100</v>
      </c>
      <c r="H103" s="35">
        <v>1530</v>
      </c>
      <c r="I103" s="84"/>
      <c r="J103" s="85"/>
      <c r="K103" s="63"/>
      <c r="L103" s="159"/>
    </row>
    <row r="104" spans="1:12" x14ac:dyDescent="0.25">
      <c r="A104" s="107" t="s">
        <v>56</v>
      </c>
      <c r="B104" s="133" t="s">
        <v>57</v>
      </c>
      <c r="C104" s="133"/>
      <c r="D104" s="133"/>
      <c r="E104" s="30"/>
      <c r="F104" s="31">
        <v>32200</v>
      </c>
      <c r="G104" s="31">
        <v>0</v>
      </c>
      <c r="H104" s="31">
        <v>0</v>
      </c>
      <c r="I104" s="81" t="s">
        <v>83</v>
      </c>
      <c r="J104" s="81"/>
      <c r="K104" s="116"/>
      <c r="L104" s="149"/>
    </row>
    <row r="105" spans="1:12" x14ac:dyDescent="0.25">
      <c r="A105" s="108"/>
      <c r="B105" s="133"/>
      <c r="C105" s="133"/>
      <c r="D105" s="133"/>
      <c r="E105" s="32"/>
      <c r="F105" s="31">
        <v>0</v>
      </c>
      <c r="G105" s="31">
        <v>0</v>
      </c>
      <c r="H105" s="31">
        <v>0</v>
      </c>
      <c r="I105" s="81" t="s">
        <v>83</v>
      </c>
      <c r="J105" s="81"/>
      <c r="K105" s="117"/>
      <c r="L105" s="150"/>
    </row>
    <row r="106" spans="1:12" x14ac:dyDescent="0.25">
      <c r="A106" s="108"/>
      <c r="B106" s="133"/>
      <c r="C106" s="133"/>
      <c r="D106" s="133"/>
      <c r="E106" s="33"/>
      <c r="F106" s="31">
        <v>3000</v>
      </c>
      <c r="G106" s="31">
        <v>0</v>
      </c>
      <c r="H106" s="31">
        <v>0</v>
      </c>
      <c r="I106" s="81" t="s">
        <v>83</v>
      </c>
      <c r="J106" s="81"/>
      <c r="K106" s="117"/>
      <c r="L106" s="150"/>
    </row>
    <row r="107" spans="1:12" x14ac:dyDescent="0.25">
      <c r="A107" s="109"/>
      <c r="B107" s="143" t="s">
        <v>27</v>
      </c>
      <c r="C107" s="144"/>
      <c r="D107" s="145"/>
      <c r="E107" s="34"/>
      <c r="F107" s="77">
        <f>F104+F105+F106</f>
        <v>35200</v>
      </c>
      <c r="G107" s="77">
        <f>G104+G105+G106</f>
        <v>0</v>
      </c>
      <c r="H107" s="77">
        <f>H104+H105+H106</f>
        <v>0</v>
      </c>
      <c r="I107" s="25">
        <f t="shared" ref="I107:J107" si="15">I104+I105+I106</f>
        <v>0</v>
      </c>
      <c r="J107" s="25">
        <f t="shared" si="15"/>
        <v>0</v>
      </c>
      <c r="K107" s="112"/>
      <c r="L107" s="151"/>
    </row>
    <row r="108" spans="1:12" x14ac:dyDescent="0.25">
      <c r="A108" s="107" t="s">
        <v>62</v>
      </c>
      <c r="B108" s="166" t="s">
        <v>63</v>
      </c>
      <c r="C108" s="167"/>
      <c r="D108" s="168"/>
      <c r="E108" s="160"/>
      <c r="F108" s="25">
        <v>0</v>
      </c>
      <c r="G108" s="25">
        <v>0</v>
      </c>
      <c r="H108" s="25">
        <v>0</v>
      </c>
      <c r="I108" s="81" t="s">
        <v>83</v>
      </c>
      <c r="J108" s="81"/>
      <c r="K108" s="116"/>
      <c r="L108" s="124"/>
    </row>
    <row r="109" spans="1:12" x14ac:dyDescent="0.25">
      <c r="A109" s="108"/>
      <c r="B109" s="169"/>
      <c r="C109" s="170"/>
      <c r="D109" s="171"/>
      <c r="E109" s="161"/>
      <c r="F109" s="25">
        <v>0</v>
      </c>
      <c r="G109" s="25">
        <v>0</v>
      </c>
      <c r="H109" s="25">
        <v>0</v>
      </c>
      <c r="I109" s="81" t="s">
        <v>83</v>
      </c>
      <c r="J109" s="81"/>
      <c r="K109" s="117"/>
      <c r="L109" s="125"/>
    </row>
    <row r="110" spans="1:12" ht="21.75" customHeight="1" x14ac:dyDescent="0.25">
      <c r="A110" s="109"/>
      <c r="B110" s="172"/>
      <c r="C110" s="173"/>
      <c r="D110" s="174"/>
      <c r="E110" s="162"/>
      <c r="F110" s="25">
        <v>10000</v>
      </c>
      <c r="G110" s="25">
        <v>0</v>
      </c>
      <c r="H110" s="25">
        <v>0</v>
      </c>
      <c r="I110" s="81" t="s">
        <v>83</v>
      </c>
      <c r="J110" s="81"/>
      <c r="K110" s="117"/>
      <c r="L110" s="125"/>
    </row>
    <row r="111" spans="1:12" ht="16.5" thickBot="1" x14ac:dyDescent="0.3">
      <c r="A111" s="27"/>
      <c r="B111" s="163" t="s">
        <v>27</v>
      </c>
      <c r="C111" s="164"/>
      <c r="D111" s="165"/>
      <c r="E111" s="32"/>
      <c r="F111" s="77">
        <f>F108+F109+F110</f>
        <v>10000</v>
      </c>
      <c r="G111" s="77">
        <f t="shared" ref="G111:J111" si="16">G108+G109+G110</f>
        <v>0</v>
      </c>
      <c r="H111" s="77">
        <f t="shared" si="16"/>
        <v>0</v>
      </c>
      <c r="I111" s="25">
        <f t="shared" si="16"/>
        <v>0</v>
      </c>
      <c r="J111" s="25">
        <f t="shared" si="16"/>
        <v>0</v>
      </c>
      <c r="K111" s="112"/>
      <c r="L111" s="126"/>
    </row>
    <row r="112" spans="1:12" x14ac:dyDescent="0.25">
      <c r="A112" s="116" t="s">
        <v>93</v>
      </c>
      <c r="B112" s="320" t="s">
        <v>58</v>
      </c>
      <c r="C112" s="320"/>
      <c r="D112" s="320"/>
      <c r="E112" s="30"/>
      <c r="F112" s="31">
        <v>550500</v>
      </c>
      <c r="G112" s="31">
        <v>0</v>
      </c>
      <c r="H112" s="31">
        <v>0</v>
      </c>
      <c r="I112" s="80" t="s">
        <v>82</v>
      </c>
      <c r="J112" s="80" t="s">
        <v>83</v>
      </c>
      <c r="K112" s="104"/>
      <c r="L112" s="104"/>
    </row>
    <row r="113" spans="1:12" x14ac:dyDescent="0.25">
      <c r="A113" s="117"/>
      <c r="B113" s="320"/>
      <c r="C113" s="320"/>
      <c r="D113" s="320"/>
      <c r="E113" s="32"/>
      <c r="F113" s="31">
        <v>0</v>
      </c>
      <c r="G113" s="31">
        <v>0</v>
      </c>
      <c r="H113" s="31">
        <v>0</v>
      </c>
      <c r="I113" s="80"/>
      <c r="J113" s="80"/>
      <c r="K113" s="105"/>
      <c r="L113" s="105"/>
    </row>
    <row r="114" spans="1:12" x14ac:dyDescent="0.25">
      <c r="A114" s="117"/>
      <c r="B114" s="320"/>
      <c r="C114" s="320"/>
      <c r="D114" s="320"/>
      <c r="E114" s="33"/>
      <c r="F114" s="31">
        <v>0</v>
      </c>
      <c r="G114" s="31">
        <v>0</v>
      </c>
      <c r="H114" s="31">
        <v>0</v>
      </c>
      <c r="I114" s="80"/>
      <c r="J114" s="80"/>
      <c r="K114" s="105"/>
      <c r="L114" s="105"/>
    </row>
    <row r="115" spans="1:12" x14ac:dyDescent="0.25">
      <c r="A115" s="112"/>
      <c r="B115" s="143" t="s">
        <v>27</v>
      </c>
      <c r="C115" s="144"/>
      <c r="D115" s="145"/>
      <c r="E115" s="92"/>
      <c r="F115" s="77">
        <f>F112+F113+F114</f>
        <v>550500</v>
      </c>
      <c r="G115" s="77">
        <f>G112+G113+G114</f>
        <v>0</v>
      </c>
      <c r="H115" s="77">
        <f>H112+H113+H114</f>
        <v>0</v>
      </c>
      <c r="I115" s="25">
        <f t="shared" ref="I115:J115" si="17">I112+I113+I114</f>
        <v>44100</v>
      </c>
      <c r="J115" s="25">
        <f t="shared" si="17"/>
        <v>0</v>
      </c>
      <c r="K115" s="106"/>
      <c r="L115" s="106"/>
    </row>
    <row r="116" spans="1:12" x14ac:dyDescent="0.25">
      <c r="A116" s="116" t="s">
        <v>105</v>
      </c>
      <c r="B116" s="322" t="s">
        <v>106</v>
      </c>
      <c r="C116" s="323"/>
      <c r="D116" s="324"/>
      <c r="E116" s="92"/>
      <c r="F116" s="83">
        <v>251100</v>
      </c>
      <c r="G116" s="83">
        <f t="shared" ref="G116:H116" si="18">G120+G123+G126+G129+G132+G135</f>
        <v>0</v>
      </c>
      <c r="H116" s="83">
        <f t="shared" si="18"/>
        <v>0</v>
      </c>
      <c r="I116" s="347" t="s">
        <v>120</v>
      </c>
      <c r="J116" s="348"/>
      <c r="K116" s="348"/>
      <c r="L116" s="349"/>
    </row>
    <row r="117" spans="1:12" x14ac:dyDescent="0.25">
      <c r="A117" s="117"/>
      <c r="B117" s="325"/>
      <c r="C117" s="326"/>
      <c r="D117" s="327"/>
      <c r="E117" s="92"/>
      <c r="F117" s="83">
        <f t="shared" ref="F117:H118" si="19">F121+F124+F127+F130+F133+F136</f>
        <v>0</v>
      </c>
      <c r="G117" s="83">
        <f t="shared" si="19"/>
        <v>0</v>
      </c>
      <c r="H117" s="83">
        <f t="shared" si="19"/>
        <v>0</v>
      </c>
      <c r="I117" s="350"/>
      <c r="J117" s="351"/>
      <c r="K117" s="351"/>
      <c r="L117" s="352"/>
    </row>
    <row r="118" spans="1:12" x14ac:dyDescent="0.25">
      <c r="A118" s="117"/>
      <c r="B118" s="328"/>
      <c r="C118" s="329"/>
      <c r="D118" s="330"/>
      <c r="E118" s="92"/>
      <c r="F118" s="83">
        <v>26000</v>
      </c>
      <c r="G118" s="83">
        <f t="shared" si="19"/>
        <v>5500</v>
      </c>
      <c r="H118" s="83">
        <f t="shared" si="19"/>
        <v>0</v>
      </c>
      <c r="I118" s="353"/>
      <c r="J118" s="354"/>
      <c r="K118" s="354"/>
      <c r="L118" s="355"/>
    </row>
    <row r="119" spans="1:12" ht="26.25" customHeight="1" x14ac:dyDescent="0.25">
      <c r="A119" s="112"/>
      <c r="B119" s="143" t="s">
        <v>27</v>
      </c>
      <c r="C119" s="144"/>
      <c r="D119" s="145"/>
      <c r="E119" s="92"/>
      <c r="F119" s="83">
        <f>F116+F117+F118</f>
        <v>277100</v>
      </c>
      <c r="G119" s="83">
        <f t="shared" ref="G119:H119" si="20">G116+G117+G118</f>
        <v>5500</v>
      </c>
      <c r="H119" s="83">
        <f t="shared" si="20"/>
        <v>0</v>
      </c>
      <c r="I119" s="31"/>
      <c r="J119" s="31"/>
      <c r="K119" s="93"/>
      <c r="L119" s="93"/>
    </row>
    <row r="120" spans="1:12" ht="24" customHeight="1" x14ac:dyDescent="0.25">
      <c r="A120" s="116" t="s">
        <v>110</v>
      </c>
      <c r="B120" s="331" t="s">
        <v>107</v>
      </c>
      <c r="C120" s="332"/>
      <c r="D120" s="333"/>
      <c r="E120" s="116" t="s">
        <v>108</v>
      </c>
      <c r="F120" s="31">
        <v>0</v>
      </c>
      <c r="G120" s="31">
        <v>0</v>
      </c>
      <c r="H120" s="31">
        <v>0</v>
      </c>
      <c r="I120" s="31"/>
      <c r="J120" s="31"/>
      <c r="K120" s="104"/>
      <c r="L120" s="104"/>
    </row>
    <row r="121" spans="1:12" x14ac:dyDescent="0.25">
      <c r="A121" s="117"/>
      <c r="B121" s="334"/>
      <c r="C121" s="335"/>
      <c r="D121" s="336"/>
      <c r="E121" s="117"/>
      <c r="F121" s="31">
        <v>0</v>
      </c>
      <c r="G121" s="31">
        <v>0</v>
      </c>
      <c r="H121" s="31">
        <v>0</v>
      </c>
      <c r="I121" s="31"/>
      <c r="J121" s="31"/>
      <c r="K121" s="105"/>
      <c r="L121" s="105"/>
    </row>
    <row r="122" spans="1:12" x14ac:dyDescent="0.25">
      <c r="A122" s="112"/>
      <c r="B122" s="337"/>
      <c r="C122" s="338"/>
      <c r="D122" s="339"/>
      <c r="E122" s="112"/>
      <c r="F122" s="31">
        <v>0</v>
      </c>
      <c r="G122" s="31">
        <v>0</v>
      </c>
      <c r="H122" s="31">
        <v>0</v>
      </c>
      <c r="I122" s="31"/>
      <c r="J122" s="31"/>
      <c r="K122" s="106"/>
      <c r="L122" s="106"/>
    </row>
    <row r="123" spans="1:12" ht="21" customHeight="1" x14ac:dyDescent="0.25">
      <c r="A123" s="116" t="s">
        <v>111</v>
      </c>
      <c r="B123" s="340" t="s">
        <v>109</v>
      </c>
      <c r="C123" s="341"/>
      <c r="D123" s="342"/>
      <c r="E123" s="116" t="s">
        <v>108</v>
      </c>
      <c r="F123" s="31">
        <v>0</v>
      </c>
      <c r="G123" s="31">
        <v>0</v>
      </c>
      <c r="H123" s="31">
        <v>0</v>
      </c>
      <c r="I123" s="31"/>
      <c r="J123" s="31"/>
      <c r="K123" s="104"/>
      <c r="L123" s="104"/>
    </row>
    <row r="124" spans="1:12" ht="21.75" customHeight="1" x14ac:dyDescent="0.25">
      <c r="A124" s="117"/>
      <c r="B124" s="343"/>
      <c r="C124" s="158"/>
      <c r="D124" s="344"/>
      <c r="E124" s="117"/>
      <c r="F124" s="31">
        <v>0</v>
      </c>
      <c r="G124" s="31">
        <v>0</v>
      </c>
      <c r="H124" s="31">
        <v>0</v>
      </c>
      <c r="I124" s="31"/>
      <c r="J124" s="31"/>
      <c r="K124" s="105"/>
      <c r="L124" s="105"/>
    </row>
    <row r="125" spans="1:12" x14ac:dyDescent="0.25">
      <c r="A125" s="112"/>
      <c r="B125" s="345"/>
      <c r="C125" s="159"/>
      <c r="D125" s="346"/>
      <c r="E125" s="112"/>
      <c r="F125" s="31">
        <v>0</v>
      </c>
      <c r="G125" s="31">
        <v>1300</v>
      </c>
      <c r="H125" s="31">
        <v>0</v>
      </c>
      <c r="I125" s="31"/>
      <c r="J125" s="31"/>
      <c r="K125" s="106"/>
      <c r="L125" s="106"/>
    </row>
    <row r="126" spans="1:12" x14ac:dyDescent="0.25">
      <c r="A126" s="116" t="s">
        <v>112</v>
      </c>
      <c r="B126" s="331" t="s">
        <v>113</v>
      </c>
      <c r="C126" s="332"/>
      <c r="D126" s="333"/>
      <c r="E126" s="116" t="s">
        <v>108</v>
      </c>
      <c r="F126" s="31">
        <v>0</v>
      </c>
      <c r="G126" s="31">
        <v>0</v>
      </c>
      <c r="H126" s="31">
        <v>0</v>
      </c>
      <c r="I126" s="31"/>
      <c r="J126" s="31"/>
      <c r="K126" s="104"/>
      <c r="L126" s="104"/>
    </row>
    <row r="127" spans="1:12" x14ac:dyDescent="0.25">
      <c r="A127" s="117"/>
      <c r="B127" s="334"/>
      <c r="C127" s="335"/>
      <c r="D127" s="336"/>
      <c r="E127" s="117"/>
      <c r="F127" s="31">
        <v>0</v>
      </c>
      <c r="G127" s="31">
        <v>0</v>
      </c>
      <c r="H127" s="31">
        <v>0</v>
      </c>
      <c r="I127" s="31"/>
      <c r="J127" s="31"/>
      <c r="K127" s="105"/>
      <c r="L127" s="105"/>
    </row>
    <row r="128" spans="1:12" x14ac:dyDescent="0.25">
      <c r="A128" s="112"/>
      <c r="B128" s="337"/>
      <c r="C128" s="338"/>
      <c r="D128" s="339"/>
      <c r="E128" s="112"/>
      <c r="F128" s="31">
        <v>0</v>
      </c>
      <c r="G128" s="31">
        <v>1200</v>
      </c>
      <c r="H128" s="31">
        <v>0</v>
      </c>
      <c r="I128" s="31"/>
      <c r="J128" s="31"/>
      <c r="K128" s="106"/>
      <c r="L128" s="106"/>
    </row>
    <row r="129" spans="1:13" ht="16.5" customHeight="1" x14ac:dyDescent="0.25">
      <c r="A129" s="116" t="s">
        <v>114</v>
      </c>
      <c r="B129" s="340" t="s">
        <v>115</v>
      </c>
      <c r="C129" s="341"/>
      <c r="D129" s="342"/>
      <c r="E129" s="116" t="s">
        <v>108</v>
      </c>
      <c r="F129" s="31">
        <v>0</v>
      </c>
      <c r="G129" s="31">
        <v>0</v>
      </c>
      <c r="H129" s="31">
        <v>0</v>
      </c>
      <c r="I129" s="31"/>
      <c r="J129" s="31"/>
      <c r="K129" s="104"/>
      <c r="L129" s="104"/>
    </row>
    <row r="130" spans="1:13" ht="18" customHeight="1" x14ac:dyDescent="0.25">
      <c r="A130" s="117"/>
      <c r="B130" s="343"/>
      <c r="C130" s="158"/>
      <c r="D130" s="344"/>
      <c r="E130" s="117"/>
      <c r="F130" s="31">
        <v>0</v>
      </c>
      <c r="G130" s="31">
        <v>0</v>
      </c>
      <c r="H130" s="31">
        <v>0</v>
      </c>
      <c r="I130" s="31"/>
      <c r="J130" s="31"/>
      <c r="K130" s="105"/>
      <c r="L130" s="105"/>
    </row>
    <row r="131" spans="1:13" ht="18.75" customHeight="1" x14ac:dyDescent="0.25">
      <c r="A131" s="112"/>
      <c r="B131" s="345"/>
      <c r="C131" s="159"/>
      <c r="D131" s="346"/>
      <c r="E131" s="112"/>
      <c r="F131" s="31">
        <v>0</v>
      </c>
      <c r="G131" s="31">
        <v>2000</v>
      </c>
      <c r="H131" s="31">
        <v>0</v>
      </c>
      <c r="I131" s="31"/>
      <c r="J131" s="31"/>
      <c r="K131" s="106"/>
      <c r="L131" s="106"/>
    </row>
    <row r="132" spans="1:13" ht="13.5" customHeight="1" x14ac:dyDescent="0.25">
      <c r="A132" s="116" t="s">
        <v>116</v>
      </c>
      <c r="B132" s="331" t="s">
        <v>117</v>
      </c>
      <c r="C132" s="332"/>
      <c r="D132" s="333"/>
      <c r="E132" s="116" t="s">
        <v>108</v>
      </c>
      <c r="F132" s="31">
        <v>0</v>
      </c>
      <c r="G132" s="31">
        <v>0</v>
      </c>
      <c r="H132" s="31">
        <v>0</v>
      </c>
      <c r="I132" s="31"/>
      <c r="J132" s="31"/>
      <c r="K132" s="104"/>
      <c r="L132" s="104"/>
    </row>
    <row r="133" spans="1:13" ht="13.5" customHeight="1" x14ac:dyDescent="0.25">
      <c r="A133" s="117"/>
      <c r="B133" s="334"/>
      <c r="C133" s="335"/>
      <c r="D133" s="336"/>
      <c r="E133" s="117"/>
      <c r="F133" s="31">
        <v>0</v>
      </c>
      <c r="G133" s="31">
        <v>0</v>
      </c>
      <c r="H133" s="31">
        <v>0</v>
      </c>
      <c r="I133" s="31"/>
      <c r="J133" s="31"/>
      <c r="K133" s="105"/>
      <c r="L133" s="105"/>
    </row>
    <row r="134" spans="1:13" ht="13.5" customHeight="1" x14ac:dyDescent="0.25">
      <c r="A134" s="112"/>
      <c r="B134" s="337"/>
      <c r="C134" s="338"/>
      <c r="D134" s="339"/>
      <c r="E134" s="112"/>
      <c r="F134" s="31">
        <v>0</v>
      </c>
      <c r="G134" s="31">
        <v>0</v>
      </c>
      <c r="H134" s="31">
        <v>0</v>
      </c>
      <c r="I134" s="31"/>
      <c r="J134" s="31"/>
      <c r="K134" s="106"/>
      <c r="L134" s="106"/>
    </row>
    <row r="135" spans="1:13" x14ac:dyDescent="0.25">
      <c r="A135" s="116" t="s">
        <v>118</v>
      </c>
      <c r="B135" s="331" t="s">
        <v>119</v>
      </c>
      <c r="C135" s="332"/>
      <c r="D135" s="333"/>
      <c r="E135" s="116" t="s">
        <v>108</v>
      </c>
      <c r="F135" s="31">
        <v>0</v>
      </c>
      <c r="G135" s="31">
        <v>0</v>
      </c>
      <c r="H135" s="31">
        <v>0</v>
      </c>
      <c r="I135" s="31"/>
      <c r="J135" s="31"/>
      <c r="K135" s="104"/>
      <c r="L135" s="104"/>
    </row>
    <row r="136" spans="1:13" x14ac:dyDescent="0.25">
      <c r="A136" s="117"/>
      <c r="B136" s="334"/>
      <c r="C136" s="335"/>
      <c r="D136" s="336"/>
      <c r="E136" s="117"/>
      <c r="F136" s="31">
        <v>0</v>
      </c>
      <c r="G136" s="31">
        <v>0</v>
      </c>
      <c r="H136" s="31">
        <v>0</v>
      </c>
      <c r="I136" s="31"/>
      <c r="J136" s="31"/>
      <c r="K136" s="105"/>
      <c r="L136" s="105"/>
    </row>
    <row r="137" spans="1:13" x14ac:dyDescent="0.25">
      <c r="A137" s="112"/>
      <c r="B137" s="337"/>
      <c r="C137" s="338"/>
      <c r="D137" s="339"/>
      <c r="E137" s="112"/>
      <c r="F137" s="31">
        <v>0</v>
      </c>
      <c r="G137" s="31">
        <v>1000</v>
      </c>
      <c r="H137" s="31">
        <v>0</v>
      </c>
      <c r="I137" s="31"/>
      <c r="J137" s="31"/>
      <c r="K137" s="106"/>
      <c r="L137" s="106"/>
    </row>
    <row r="138" spans="1:13" x14ac:dyDescent="0.25">
      <c r="A138" s="87"/>
      <c r="B138" s="92"/>
      <c r="C138" s="92"/>
      <c r="D138" s="92"/>
      <c r="E138" s="92"/>
      <c r="F138" s="83"/>
      <c r="G138" s="83"/>
      <c r="H138" s="83"/>
      <c r="I138" s="31"/>
      <c r="J138" s="31"/>
      <c r="K138" s="93"/>
      <c r="L138" s="93"/>
    </row>
    <row r="139" spans="1:13" x14ac:dyDescent="0.25">
      <c r="A139" s="86"/>
      <c r="B139" s="89"/>
      <c r="C139" s="89"/>
      <c r="D139" s="89"/>
      <c r="E139" s="89"/>
      <c r="F139" s="90"/>
      <c r="G139" s="90"/>
      <c r="H139" s="90"/>
      <c r="I139" s="91"/>
      <c r="J139" s="91"/>
      <c r="K139" s="88"/>
      <c r="L139" s="88"/>
    </row>
    <row r="140" spans="1:13" x14ac:dyDescent="0.25">
      <c r="A140" s="321" t="s">
        <v>59</v>
      </c>
      <c r="B140" s="321"/>
      <c r="C140" s="321"/>
      <c r="D140" s="321"/>
      <c r="E140" s="321"/>
      <c r="F140" s="321"/>
      <c r="G140" s="321"/>
      <c r="H140" s="321"/>
      <c r="I140" s="321"/>
      <c r="J140" s="321"/>
      <c r="K140" s="321"/>
      <c r="L140" s="321"/>
    </row>
    <row r="141" spans="1:13" x14ac:dyDescent="0.25">
      <c r="A141" s="52"/>
      <c r="B141" s="53"/>
      <c r="C141" s="53"/>
      <c r="D141" s="73"/>
      <c r="E141" s="53"/>
      <c r="F141" s="53"/>
      <c r="G141" s="53"/>
      <c r="H141" s="53"/>
      <c r="I141" s="53"/>
      <c r="J141" s="53"/>
      <c r="K141" s="53"/>
      <c r="L141" s="53"/>
    </row>
    <row r="142" spans="1:13" ht="33.75" customHeight="1" x14ac:dyDescent="0.25">
      <c r="A142" s="318" t="s">
        <v>125</v>
      </c>
      <c r="B142" s="318"/>
      <c r="C142" s="318"/>
      <c r="D142" s="318"/>
      <c r="E142" s="318"/>
      <c r="F142" s="318"/>
      <c r="G142" s="318"/>
      <c r="H142" s="54"/>
      <c r="I142" s="48"/>
      <c r="J142" s="55"/>
      <c r="K142" s="55"/>
      <c r="L142" s="55"/>
    </row>
    <row r="143" spans="1:13" ht="31.5" customHeight="1" x14ac:dyDescent="0.25">
      <c r="A143" s="318"/>
      <c r="B143" s="318"/>
      <c r="C143" s="318"/>
      <c r="D143" s="318"/>
      <c r="E143" s="318"/>
      <c r="F143" s="318"/>
      <c r="G143" s="318"/>
      <c r="H143" s="54"/>
      <c r="I143" s="56"/>
      <c r="J143" s="55"/>
      <c r="K143" s="55"/>
      <c r="L143" s="55"/>
    </row>
    <row r="144" spans="1:13" ht="15.75" customHeight="1" x14ac:dyDescent="0.25">
      <c r="A144" s="57"/>
      <c r="B144" s="314"/>
      <c r="C144" s="314"/>
      <c r="D144" s="314"/>
      <c r="E144" s="56"/>
      <c r="F144" s="58"/>
      <c r="G144" s="315"/>
      <c r="H144" s="315"/>
      <c r="I144" s="48"/>
      <c r="J144" s="48"/>
      <c r="K144" s="319" t="s">
        <v>124</v>
      </c>
      <c r="L144" s="319"/>
      <c r="M144" s="59"/>
    </row>
    <row r="145" spans="1:13" ht="18.75" customHeight="1" x14ac:dyDescent="0.3">
      <c r="A145" s="316"/>
      <c r="B145" s="316"/>
      <c r="C145" s="316"/>
      <c r="D145" s="316"/>
      <c r="E145" s="316"/>
      <c r="F145" s="60"/>
      <c r="G145" s="61"/>
      <c r="H145" s="317"/>
      <c r="I145" s="317"/>
      <c r="J145" s="48"/>
      <c r="K145" s="319"/>
      <c r="L145" s="319"/>
      <c r="M145" s="59"/>
    </row>
    <row r="146" spans="1:13" x14ac:dyDescent="0.25">
      <c r="K146" s="319"/>
      <c r="L146" s="319"/>
    </row>
  </sheetData>
  <mergeCells count="248">
    <mergeCell ref="B129:D131"/>
    <mergeCell ref="E129:E131"/>
    <mergeCell ref="A129:A131"/>
    <mergeCell ref="B135:D137"/>
    <mergeCell ref="E135:E137"/>
    <mergeCell ref="A135:A137"/>
    <mergeCell ref="B132:D134"/>
    <mergeCell ref="E132:E134"/>
    <mergeCell ref="A132:A134"/>
    <mergeCell ref="A75:A77"/>
    <mergeCell ref="B75:B77"/>
    <mergeCell ref="C75:C77"/>
    <mergeCell ref="D75:D77"/>
    <mergeCell ref="I75:I77"/>
    <mergeCell ref="J75:J77"/>
    <mergeCell ref="A20:A22"/>
    <mergeCell ref="B126:D128"/>
    <mergeCell ref="E126:E128"/>
    <mergeCell ref="A126:A128"/>
    <mergeCell ref="A78:A80"/>
    <mergeCell ref="B78:B80"/>
    <mergeCell ref="C78:C80"/>
    <mergeCell ref="D78:D80"/>
    <mergeCell ref="A84:A86"/>
    <mergeCell ref="A93:A95"/>
    <mergeCell ref="B90:B92"/>
    <mergeCell ref="C90:C92"/>
    <mergeCell ref="D90:D92"/>
    <mergeCell ref="B87:B89"/>
    <mergeCell ref="C87:C89"/>
    <mergeCell ref="A87:A89"/>
    <mergeCell ref="A90:A92"/>
    <mergeCell ref="D87:D89"/>
    <mergeCell ref="B144:D144"/>
    <mergeCell ref="G144:H144"/>
    <mergeCell ref="A145:E145"/>
    <mergeCell ref="H145:I145"/>
    <mergeCell ref="A142:G143"/>
    <mergeCell ref="K144:L146"/>
    <mergeCell ref="A112:A115"/>
    <mergeCell ref="B112:D114"/>
    <mergeCell ref="B115:D115"/>
    <mergeCell ref="A140:L140"/>
    <mergeCell ref="L112:L115"/>
    <mergeCell ref="K112:K115"/>
    <mergeCell ref="A116:A119"/>
    <mergeCell ref="B116:D118"/>
    <mergeCell ref="B119:D119"/>
    <mergeCell ref="B120:D122"/>
    <mergeCell ref="E120:E122"/>
    <mergeCell ref="B123:D125"/>
    <mergeCell ref="E123:E125"/>
    <mergeCell ref="I116:L118"/>
    <mergeCell ref="K120:K122"/>
    <mergeCell ref="L120:L122"/>
    <mergeCell ref="A120:A122"/>
    <mergeCell ref="A123:A125"/>
    <mergeCell ref="A104:A107"/>
    <mergeCell ref="B104:D106"/>
    <mergeCell ref="B107:D107"/>
    <mergeCell ref="A81:A83"/>
    <mergeCell ref="B81:B83"/>
    <mergeCell ref="C81:C83"/>
    <mergeCell ref="D81:D83"/>
    <mergeCell ref="B96:B98"/>
    <mergeCell ref="C96:C98"/>
    <mergeCell ref="A96:A98"/>
    <mergeCell ref="D96:D98"/>
    <mergeCell ref="B93:B95"/>
    <mergeCell ref="C93:C95"/>
    <mergeCell ref="D93:D95"/>
    <mergeCell ref="A100:A103"/>
    <mergeCell ref="B100:B103"/>
    <mergeCell ref="C100:C103"/>
    <mergeCell ref="D100:D103"/>
    <mergeCell ref="I69:I71"/>
    <mergeCell ref="J69:J71"/>
    <mergeCell ref="K69:K71"/>
    <mergeCell ref="L69:L71"/>
    <mergeCell ref="I81:I83"/>
    <mergeCell ref="J81:J83"/>
    <mergeCell ref="B84:B86"/>
    <mergeCell ref="D84:D86"/>
    <mergeCell ref="E84:E86"/>
    <mergeCell ref="C84:C86"/>
    <mergeCell ref="I78:I80"/>
    <mergeCell ref="J78:J80"/>
    <mergeCell ref="K78:K80"/>
    <mergeCell ref="L78:L80"/>
    <mergeCell ref="A59:A61"/>
    <mergeCell ref="B59:B61"/>
    <mergeCell ref="C59:C61"/>
    <mergeCell ref="D59:D61"/>
    <mergeCell ref="E59:E61"/>
    <mergeCell ref="L59:L61"/>
    <mergeCell ref="A56:A58"/>
    <mergeCell ref="B56:B58"/>
    <mergeCell ref="C56:C58"/>
    <mergeCell ref="D56:D58"/>
    <mergeCell ref="E56:E58"/>
    <mergeCell ref="L56:L58"/>
    <mergeCell ref="I56:I58"/>
    <mergeCell ref="J56:J58"/>
    <mergeCell ref="K56:K58"/>
    <mergeCell ref="I59:I61"/>
    <mergeCell ref="J59:J61"/>
    <mergeCell ref="K59:K61"/>
    <mergeCell ref="A53:A55"/>
    <mergeCell ref="B53:B55"/>
    <mergeCell ref="C53:C55"/>
    <mergeCell ref="D53:D55"/>
    <mergeCell ref="E53:E55"/>
    <mergeCell ref="L53:L55"/>
    <mergeCell ref="A50:A52"/>
    <mergeCell ref="B50:B52"/>
    <mergeCell ref="C50:C52"/>
    <mergeCell ref="D50:D52"/>
    <mergeCell ref="E50:E52"/>
    <mergeCell ref="L50:L52"/>
    <mergeCell ref="I50:I52"/>
    <mergeCell ref="J50:J52"/>
    <mergeCell ref="K50:K52"/>
    <mergeCell ref="I53:I55"/>
    <mergeCell ref="J53:J55"/>
    <mergeCell ref="K53:K55"/>
    <mergeCell ref="A41:A43"/>
    <mergeCell ref="B41:B43"/>
    <mergeCell ref="C41:C43"/>
    <mergeCell ref="D41:D43"/>
    <mergeCell ref="E41:E43"/>
    <mergeCell ref="I41:I43"/>
    <mergeCell ref="J41:J43"/>
    <mergeCell ref="K41:K43"/>
    <mergeCell ref="L41:L43"/>
    <mergeCell ref="A32:A34"/>
    <mergeCell ref="B32:B34"/>
    <mergeCell ref="C32:C34"/>
    <mergeCell ref="D32:D34"/>
    <mergeCell ref="E32:E34"/>
    <mergeCell ref="I32:I34"/>
    <mergeCell ref="K35:K37"/>
    <mergeCell ref="L35:L37"/>
    <mergeCell ref="A38:A40"/>
    <mergeCell ref="B38:B40"/>
    <mergeCell ref="C38:C40"/>
    <mergeCell ref="D38:D40"/>
    <mergeCell ref="E38:E40"/>
    <mergeCell ref="I38:I40"/>
    <mergeCell ref="J38:J40"/>
    <mergeCell ref="K38:K40"/>
    <mergeCell ref="L38:L40"/>
    <mergeCell ref="A35:A37"/>
    <mergeCell ref="B35:B37"/>
    <mergeCell ref="C35:C37"/>
    <mergeCell ref="D35:D37"/>
    <mergeCell ref="E35:E37"/>
    <mergeCell ref="I35:I37"/>
    <mergeCell ref="J35:J37"/>
    <mergeCell ref="B16:D18"/>
    <mergeCell ref="E16:E19"/>
    <mergeCell ref="B19:D19"/>
    <mergeCell ref="J32:J34"/>
    <mergeCell ref="K32:K34"/>
    <mergeCell ref="L32:L34"/>
    <mergeCell ref="B31:D31"/>
    <mergeCell ref="F10:H10"/>
    <mergeCell ref="I10:I14"/>
    <mergeCell ref="I24:L31"/>
    <mergeCell ref="I16:I19"/>
    <mergeCell ref="J16:J19"/>
    <mergeCell ref="K16:K19"/>
    <mergeCell ref="L16:L19"/>
    <mergeCell ref="B23:D23"/>
    <mergeCell ref="J20:J23"/>
    <mergeCell ref="K20:K23"/>
    <mergeCell ref="L20:L23"/>
    <mergeCell ref="B20:D22"/>
    <mergeCell ref="A108:A110"/>
    <mergeCell ref="E108:E110"/>
    <mergeCell ref="B111:D111"/>
    <mergeCell ref="B108:D110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  <mergeCell ref="A24:A27"/>
    <mergeCell ref="B24:D26"/>
    <mergeCell ref="B27:D27"/>
    <mergeCell ref="A28:A31"/>
    <mergeCell ref="B28:D30"/>
    <mergeCell ref="J10:J14"/>
    <mergeCell ref="K10:K14"/>
    <mergeCell ref="L10:L14"/>
    <mergeCell ref="A16:A19"/>
    <mergeCell ref="K104:K107"/>
    <mergeCell ref="L104:L107"/>
    <mergeCell ref="K108:K111"/>
    <mergeCell ref="L108:L111"/>
    <mergeCell ref="L84:L86"/>
    <mergeCell ref="L96:L98"/>
    <mergeCell ref="E93:E95"/>
    <mergeCell ref="L93:L95"/>
    <mergeCell ref="K81:K83"/>
    <mergeCell ref="L81:L83"/>
    <mergeCell ref="L100:L103"/>
    <mergeCell ref="E87:E89"/>
    <mergeCell ref="E90:E92"/>
    <mergeCell ref="E96:E98"/>
    <mergeCell ref="A62:A64"/>
    <mergeCell ref="B62:B64"/>
    <mergeCell ref="C62:C64"/>
    <mergeCell ref="D62:D64"/>
    <mergeCell ref="E62:E64"/>
    <mergeCell ref="L62:L64"/>
    <mergeCell ref="K75:K77"/>
    <mergeCell ref="L75:L77"/>
    <mergeCell ref="A72:A74"/>
    <mergeCell ref="B72:B74"/>
    <mergeCell ref="C72:C74"/>
    <mergeCell ref="D72:D74"/>
    <mergeCell ref="I72:I74"/>
    <mergeCell ref="J72:J74"/>
    <mergeCell ref="A65:A68"/>
    <mergeCell ref="B65:D67"/>
    <mergeCell ref="I65:L68"/>
    <mergeCell ref="B68:D68"/>
    <mergeCell ref="K72:K74"/>
    <mergeCell ref="L72:L74"/>
    <mergeCell ref="A69:A71"/>
    <mergeCell ref="B69:B71"/>
    <mergeCell ref="C69:C71"/>
    <mergeCell ref="D69:D71"/>
    <mergeCell ref="K123:K125"/>
    <mergeCell ref="L123:L125"/>
    <mergeCell ref="K126:K128"/>
    <mergeCell ref="L126:L128"/>
    <mergeCell ref="K129:K131"/>
    <mergeCell ref="L129:L131"/>
    <mergeCell ref="K132:K134"/>
    <mergeCell ref="L132:L134"/>
    <mergeCell ref="K135:K137"/>
    <mergeCell ref="L135:L137"/>
  </mergeCells>
  <printOptions horizontalCentered="1"/>
  <pageMargins left="0.59055118110236227" right="0.23622047244094491" top="0.15748031496062992" bottom="0.15748031496062992" header="0.11811023622047245" footer="0.11811023622047245"/>
  <pageSetup paperSize="9" scale="59" fitToHeight="48" orientation="landscape" useFirstPageNumber="1" horizontalDpi="300" verticalDpi="300" r:id="rId1"/>
  <headerFooter differentFirst="1" scaleWithDoc="0" alignWithMargins="0">
    <oddHeader>&amp;C&amp;P</oddHeader>
    <firstHeader>&amp;C&amp;P</firstHeader>
  </headerFooter>
  <rowBreaks count="1" manualBreakCount="1">
    <brk id="10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Мохнаткина Анастасия Валерьевна</cp:lastModifiedBy>
  <cp:lastPrinted>2015-10-28T12:29:36Z</cp:lastPrinted>
  <dcterms:created xsi:type="dcterms:W3CDTF">2014-04-18T13:58:41Z</dcterms:created>
  <dcterms:modified xsi:type="dcterms:W3CDTF">2015-10-30T12:22:13Z</dcterms:modified>
</cp:coreProperties>
</file>