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250" yWindow="120" windowWidth="15285" windowHeight="10185"/>
  </bookViews>
  <sheets>
    <sheet name="Свод" sheetId="7" r:id="rId1"/>
    <sheet name="Авиация" sheetId="1" r:id="rId2"/>
    <sheet name="Гидромет" sheetId="6" r:id="rId3"/>
  </sheets>
  <definedNames>
    <definedName name="_xlnm.Print_Area" localSheetId="1">Авиация!$A$1:$I$33</definedName>
    <definedName name="_xlnm.Print_Area" localSheetId="2">Гидромет!$A$1:$I$39</definedName>
    <definedName name="_xlnm.Print_Area" localSheetId="0">Свод!$A$1:$I$40</definedName>
  </definedNames>
  <calcPr calcId="125725"/>
</workbook>
</file>

<file path=xl/calcChain.xml><?xml version="1.0" encoding="utf-8"?>
<calcChain xmlns="http://schemas.openxmlformats.org/spreadsheetml/2006/main">
  <c r="D22" i="7"/>
  <c r="D16" l="1"/>
  <c r="D19"/>
  <c r="E19"/>
  <c r="F19"/>
  <c r="G19"/>
  <c r="H19"/>
  <c r="I19"/>
  <c r="C19"/>
  <c r="C6" i="6"/>
  <c r="C8"/>
  <c r="G11"/>
  <c r="F11"/>
  <c r="D11"/>
  <c r="E11"/>
  <c r="H11"/>
  <c r="I11"/>
  <c r="C11"/>
  <c r="E11" i="1" l="1"/>
  <c r="E6" s="1"/>
  <c r="F7" i="6" l="1"/>
  <c r="D7"/>
  <c r="E7"/>
  <c r="G7"/>
  <c r="H7"/>
  <c r="I7"/>
  <c r="C7"/>
  <c r="I11" i="1"/>
  <c r="C24"/>
  <c r="H27" i="7"/>
  <c r="F22"/>
  <c r="D18"/>
  <c r="D19" i="6"/>
  <c r="D10"/>
  <c r="D4" s="1"/>
  <c r="D8"/>
  <c r="D20" i="7"/>
  <c r="D21"/>
  <c r="D25"/>
  <c r="D26"/>
  <c r="D27"/>
  <c r="D24" s="1"/>
  <c r="D30"/>
  <c r="D32"/>
  <c r="D33"/>
  <c r="D34"/>
  <c r="D35"/>
  <c r="D24" i="1"/>
  <c r="D19"/>
  <c r="D11"/>
  <c r="D10" s="1"/>
  <c r="D8"/>
  <c r="D7"/>
  <c r="E19" i="6"/>
  <c r="F19"/>
  <c r="G19"/>
  <c r="H19"/>
  <c r="I19"/>
  <c r="C19"/>
  <c r="E10"/>
  <c r="E4" s="1"/>
  <c r="F6"/>
  <c r="G10"/>
  <c r="G4" s="1"/>
  <c r="H10"/>
  <c r="H4" s="1"/>
  <c r="I10"/>
  <c r="I4" s="1"/>
  <c r="C11" i="1"/>
  <c r="C6" s="1"/>
  <c r="E8" i="6"/>
  <c r="F8"/>
  <c r="G8"/>
  <c r="H8"/>
  <c r="I8"/>
  <c r="I21" i="7"/>
  <c r="H21"/>
  <c r="G21"/>
  <c r="F21"/>
  <c r="E21"/>
  <c r="C21"/>
  <c r="I20"/>
  <c r="H20"/>
  <c r="G20"/>
  <c r="F20"/>
  <c r="E20"/>
  <c r="C20"/>
  <c r="I18"/>
  <c r="I16" s="1"/>
  <c r="G18"/>
  <c r="G16" s="1"/>
  <c r="F18"/>
  <c r="F16" s="1"/>
  <c r="E18"/>
  <c r="E16" s="1"/>
  <c r="C18"/>
  <c r="C16" s="1"/>
  <c r="C11" s="1"/>
  <c r="I22"/>
  <c r="H22"/>
  <c r="G22"/>
  <c r="G13" s="1"/>
  <c r="E22"/>
  <c r="I35"/>
  <c r="H35"/>
  <c r="G35"/>
  <c r="F35"/>
  <c r="E35"/>
  <c r="C35"/>
  <c r="I34"/>
  <c r="H34"/>
  <c r="G34"/>
  <c r="F34"/>
  <c r="E34"/>
  <c r="C34"/>
  <c r="I33"/>
  <c r="H33"/>
  <c r="G33"/>
  <c r="F33"/>
  <c r="E33"/>
  <c r="C33"/>
  <c r="I32"/>
  <c r="H32"/>
  <c r="G32"/>
  <c r="F32"/>
  <c r="E32"/>
  <c r="C32"/>
  <c r="I27"/>
  <c r="I24" s="1"/>
  <c r="G27"/>
  <c r="F27"/>
  <c r="C27"/>
  <c r="I26"/>
  <c r="I12" s="1"/>
  <c r="H26"/>
  <c r="H12" s="1"/>
  <c r="G26"/>
  <c r="G12" s="1"/>
  <c r="F26"/>
  <c r="E26"/>
  <c r="E12" s="1"/>
  <c r="C26"/>
  <c r="C12" s="1"/>
  <c r="I25"/>
  <c r="H25"/>
  <c r="G25"/>
  <c r="F25"/>
  <c r="F24" s="1"/>
  <c r="E25"/>
  <c r="C25"/>
  <c r="C22"/>
  <c r="F12"/>
  <c r="H18"/>
  <c r="H16" s="1"/>
  <c r="E27"/>
  <c r="I25" i="1"/>
  <c r="I30" i="7"/>
  <c r="H25" i="1"/>
  <c r="H30" i="7"/>
  <c r="H29" s="1"/>
  <c r="G25" i="1"/>
  <c r="G30" i="7"/>
  <c r="G29" s="1"/>
  <c r="F25" i="1"/>
  <c r="F30" i="7"/>
  <c r="E25" i="1"/>
  <c r="E30" i="7"/>
  <c r="E29" s="1"/>
  <c r="C25" i="1"/>
  <c r="C30" i="7"/>
  <c r="C29" s="1"/>
  <c r="I24" i="1"/>
  <c r="H24"/>
  <c r="G24"/>
  <c r="F24"/>
  <c r="E24"/>
  <c r="I19"/>
  <c r="H19"/>
  <c r="G19"/>
  <c r="F19"/>
  <c r="E19"/>
  <c r="C19"/>
  <c r="I6"/>
  <c r="H11"/>
  <c r="H10" s="1"/>
  <c r="G11"/>
  <c r="G10" s="1"/>
  <c r="F11"/>
  <c r="F6" s="1"/>
  <c r="I8"/>
  <c r="H8"/>
  <c r="G8"/>
  <c r="F8"/>
  <c r="E8"/>
  <c r="C8"/>
  <c r="I7"/>
  <c r="H7"/>
  <c r="G7"/>
  <c r="F7"/>
  <c r="E7"/>
  <c r="C7"/>
  <c r="I6" i="6"/>
  <c r="I29" i="7"/>
  <c r="C10" i="6"/>
  <c r="C4" s="1"/>
  <c r="E10" i="1"/>
  <c r="E6" i="6"/>
  <c r="I10" i="1"/>
  <c r="F29" i="7"/>
  <c r="D12"/>
  <c r="D29"/>
  <c r="D6" i="1"/>
  <c r="G24" i="7"/>
  <c r="D11"/>
  <c r="D6" i="6"/>
  <c r="H6"/>
  <c r="F10"/>
  <c r="F4" s="1"/>
  <c r="G6"/>
  <c r="C13" i="7" l="1"/>
  <c r="G6" i="1"/>
  <c r="C24" i="7"/>
  <c r="I13"/>
  <c r="I4" i="1"/>
  <c r="G4"/>
  <c r="C10"/>
  <c r="C4" s="1"/>
  <c r="E11" i="7"/>
  <c r="E24"/>
  <c r="C15"/>
  <c r="F13"/>
  <c r="F10" i="1"/>
  <c r="F4" s="1"/>
  <c r="E4"/>
  <c r="E15" i="7"/>
  <c r="H6" i="1"/>
  <c r="D15" i="7"/>
  <c r="D9" s="1"/>
  <c r="D13"/>
  <c r="H24"/>
  <c r="H13"/>
  <c r="I15"/>
  <c r="I9" s="1"/>
  <c r="I11"/>
  <c r="H15"/>
  <c r="H9" s="1"/>
  <c r="H11"/>
  <c r="G15"/>
  <c r="G9" s="1"/>
  <c r="G11"/>
  <c r="F15"/>
  <c r="F9" s="1"/>
  <c r="F11"/>
  <c r="H4" i="1"/>
  <c r="D4"/>
  <c r="E13" i="7"/>
  <c r="C9" l="1"/>
  <c r="E9"/>
</calcChain>
</file>

<file path=xl/sharedStrings.xml><?xml version="1.0" encoding="utf-8"?>
<sst xmlns="http://schemas.openxmlformats.org/spreadsheetml/2006/main" count="159" uniqueCount="66">
  <si>
    <t>всего, включая контракты прошлых лет</t>
  </si>
  <si>
    <t>федеральный бюджет</t>
  </si>
  <si>
    <t>внебюджетные источники</t>
  </si>
  <si>
    <t>в том числе:</t>
  </si>
  <si>
    <t xml:space="preserve">       бюджетные инвестиции</t>
  </si>
  <si>
    <t xml:space="preserve">       субсидии</t>
  </si>
  <si>
    <t>1.</t>
  </si>
  <si>
    <t>1.1.</t>
  </si>
  <si>
    <t>1.2.</t>
  </si>
  <si>
    <t>1.3.</t>
  </si>
  <si>
    <t>2.</t>
  </si>
  <si>
    <t>2.1.</t>
  </si>
  <si>
    <t>2.2.</t>
  </si>
  <si>
    <t>2.3.</t>
  </si>
  <si>
    <t>3.1.</t>
  </si>
  <si>
    <t>3.3.</t>
  </si>
  <si>
    <t>3.2.</t>
  </si>
  <si>
    <t>4.</t>
  </si>
  <si>
    <t>4.2.</t>
  </si>
  <si>
    <t>4.3.</t>
  </si>
  <si>
    <t>4.1.</t>
  </si>
  <si>
    <r>
      <t>Капитальные вложения</t>
    </r>
    <r>
      <rPr>
        <sz val="10"/>
        <rFont val="Times New Roman"/>
        <family val="1"/>
        <charset val="204"/>
      </rPr>
      <t>, всего</t>
    </r>
  </si>
  <si>
    <r>
      <t>НИОКР</t>
    </r>
    <r>
      <rPr>
        <sz val="10"/>
        <rFont val="Times New Roman"/>
        <family val="1"/>
        <charset val="204"/>
      </rPr>
      <t>, всего</t>
    </r>
  </si>
  <si>
    <r>
      <t>Прочие нужды</t>
    </r>
    <r>
      <rPr>
        <sz val="10"/>
        <rFont val="Times New Roman"/>
        <family val="1"/>
        <charset val="204"/>
      </rPr>
      <t>, всего</t>
    </r>
  </si>
  <si>
    <t>№ п/п</t>
  </si>
  <si>
    <t>(наименование федеральной целевой программы, государственный заказчик-координатор (государственный заказчик)</t>
  </si>
  <si>
    <t>Форма № 2</t>
  </si>
  <si>
    <t>Источники финансирования
и направления расходов</t>
  </si>
  <si>
    <t>Всего по ФЦП:</t>
  </si>
  <si>
    <t>бюджеты субъектов РФ и местные бюджеты</t>
  </si>
  <si>
    <t>в рамках госконтрактов</t>
  </si>
  <si>
    <t>в рамках субсидий</t>
  </si>
  <si>
    <t>Заместитель руководителя                                                                                                                                                                                         Росгидромета                          ______________________  Якубов И.А.</t>
  </si>
  <si>
    <t xml:space="preserve">Заместитель Министра транспорта 
Российской Федерации                                      _______________________ </t>
  </si>
  <si>
    <t xml:space="preserve"> </t>
  </si>
  <si>
    <t>Освоено с начала года                           (тыс. рублей)</t>
  </si>
  <si>
    <t>«Модернизация Единой системы организации воздушного движения Российской Федерации (2009-2020 годы)»,
Министерство транспорта Российской Федерации</t>
  </si>
  <si>
    <t>федеральный бюджет*</t>
  </si>
  <si>
    <t>бюджеты субъектов РФ и местные бюджеты**</t>
  </si>
  <si>
    <t>внебюджетные источники**</t>
  </si>
  <si>
    <t>Освоено с начала года                                          (тыс. рублей)</t>
  </si>
  <si>
    <t>Освоено с начала года                                                      (тыс. рублей)</t>
  </si>
  <si>
    <t>всего, включая контракты прошлых лет (тыс. рублей)</t>
  </si>
  <si>
    <t>Наименование источников финансирования и направления расходов</t>
  </si>
  <si>
    <t>всего, включая контракты                     прошлых лет</t>
  </si>
  <si>
    <t>Бюджетные и/или внебюджетные назначения
на 2014 год                     (тыс. рублей)</t>
  </si>
  <si>
    <t>Количество контрактов (соглашений), действующих в 2014 году,  единиц</t>
  </si>
  <si>
    <t>Стоимость работ 2014 года по действующим контрактам (соглашения)</t>
  </si>
  <si>
    <t>субсидии в объекты гос.собственности РФ</t>
  </si>
  <si>
    <t xml:space="preserve">       субсидии субъектам РФ</t>
  </si>
  <si>
    <t>Количество контрактов (соглашений), действующих в 2014 году, единиц</t>
  </si>
  <si>
    <t>Стоимость работ 2014 года по действующим контрактам</t>
  </si>
  <si>
    <t>Бюджетные и/или внебюджетные назначения
на 2014 год                  (тыс. рублей)</t>
  </si>
  <si>
    <t>Стоимость работ 2014 года по действующим контрактам (соглашениям)</t>
  </si>
  <si>
    <t>субсидии в объекты гос. собственности РФ</t>
  </si>
  <si>
    <t>Исполнитель: Жило Елена Васильевна
Телефон:+7 (499) 262-48-40, e-mail: zhilo@ppp-transport.ru</t>
  </si>
  <si>
    <t>Кассовые расходы и фактические расходы за 9 месяцев 2014 года (тыс. рублей)</t>
  </si>
  <si>
    <t>контракты (соглашения), заключенные   за 9 месяцев  2014 года</t>
  </si>
  <si>
    <t>контракты, заключенные                     за 9 месяцеве 2014 года года (тыс. рублей)</t>
  </si>
  <si>
    <t>контракты (соглашения), заключенные за 9 месяцев 2014 года</t>
  </si>
  <si>
    <t>контракты, заключенные за 9 месцев 2014 года (тыс. рублей)</t>
  </si>
  <si>
    <t>Обобщенные сведения о финансировании федеральной целевой программы, ходе заключения контрактов и выполнении мероприятий федеральной целевой программы (в денежном выражении) за 9 месцев 2014 года</t>
  </si>
  <si>
    <t>Кассовые расходы* и фактические расходы**                                                  за 9 месяцев 2014 года                        (тыс. рублей)</t>
  </si>
  <si>
    <t>контракты (соглашения), заключенные                                                      за 9 месяцев 2014 года</t>
  </si>
  <si>
    <t>контракты, заключенные  за 9 месяцев 2014 года                                                                      (тыс. рублей)</t>
  </si>
  <si>
    <t xml:space="preserve">Прмечание: По направлению капитальные вложения:
-выполнены работы (освоение) в 2014 году по программе на 1 760 042,43 тыс. рублей, из них:
- за счет ранее выплаченных авансов – 429 736,29 тыс. рублей ;
- за счет финансирования 2014 года – 1 330 306,14 тыс. рублей (28,5 % годового задания).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</si>
</sst>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07">
    <xf numFmtId="0" fontId="0" fillId="0" borderId="0" xfId="0"/>
    <xf numFmtId="3" fontId="2" fillId="0" borderId="1" xfId="0" applyNumberFormat="1" applyFont="1" applyFill="1" applyBorder="1" applyAlignment="1">
      <alignment horizontal="right" vertical="top" wrapText="1"/>
    </xf>
    <xf numFmtId="3" fontId="2" fillId="0" borderId="18" xfId="0" applyNumberFormat="1" applyFont="1" applyFill="1" applyBorder="1" applyAlignment="1">
      <alignment horizontal="right" vertical="top" wrapText="1"/>
    </xf>
    <xf numFmtId="3" fontId="4" fillId="0" borderId="7" xfId="0" applyNumberFormat="1" applyFont="1" applyFill="1" applyBorder="1" applyAlignment="1">
      <alignment horizontal="right" vertical="top" wrapText="1"/>
    </xf>
    <xf numFmtId="3" fontId="2" fillId="0" borderId="10" xfId="0" applyNumberFormat="1" applyFont="1" applyFill="1" applyBorder="1" applyAlignment="1">
      <alignment horizontal="right" vertical="top" wrapText="1"/>
    </xf>
    <xf numFmtId="0" fontId="0" fillId="0" borderId="0" xfId="0" applyFill="1"/>
    <xf numFmtId="4" fontId="2" fillId="0" borderId="21" xfId="0" applyNumberFormat="1" applyFont="1" applyFill="1" applyBorder="1" applyAlignment="1">
      <alignment horizontal="right" vertical="top" wrapText="1"/>
    </xf>
    <xf numFmtId="0" fontId="11" fillId="0" borderId="0" xfId="0" applyFont="1" applyFill="1"/>
    <xf numFmtId="9" fontId="11" fillId="0" borderId="0" xfId="2" applyFont="1" applyFill="1" applyBorder="1" applyAlignment="1">
      <alignment vertical="justify" wrapText="1"/>
    </xf>
    <xf numFmtId="3" fontId="2" fillId="0" borderId="0" xfId="0" applyNumberFormat="1" applyFont="1" applyFill="1" applyBorder="1" applyAlignment="1">
      <alignment horizontal="right"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4" fillId="0" borderId="24" xfId="0" applyNumberFormat="1" applyFont="1" applyFill="1" applyBorder="1" applyAlignment="1">
      <alignment horizontal="right" vertical="top" wrapText="1"/>
    </xf>
    <xf numFmtId="164" fontId="2" fillId="0" borderId="21" xfId="0" applyNumberFormat="1" applyFont="1" applyFill="1" applyBorder="1" applyAlignment="1">
      <alignment horizontal="right" vertical="top" wrapText="1"/>
    </xf>
    <xf numFmtId="164" fontId="2" fillId="0" borderId="25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164" fontId="2" fillId="0" borderId="26" xfId="0" applyNumberFormat="1" applyFont="1" applyFill="1" applyBorder="1" applyAlignment="1">
      <alignment horizontal="right" vertical="top" wrapText="1"/>
    </xf>
    <xf numFmtId="164" fontId="2" fillId="0" borderId="10" xfId="0" applyNumberFormat="1" applyFont="1" applyFill="1" applyBorder="1" applyAlignment="1">
      <alignment horizontal="right" vertical="top" wrapText="1"/>
    </xf>
    <xf numFmtId="164" fontId="2" fillId="0" borderId="27" xfId="0" applyNumberFormat="1" applyFont="1" applyFill="1" applyBorder="1" applyAlignment="1">
      <alignment horizontal="right" vertical="top" wrapText="1"/>
    </xf>
    <xf numFmtId="164" fontId="2" fillId="0" borderId="18" xfId="0" applyNumberFormat="1" applyFont="1" applyFill="1" applyBorder="1" applyAlignment="1">
      <alignment horizontal="right" vertical="top" wrapText="1"/>
    </xf>
    <xf numFmtId="164" fontId="2" fillId="0" borderId="28" xfId="0" applyNumberFormat="1" applyFont="1" applyFill="1" applyBorder="1" applyAlignment="1">
      <alignment horizontal="right" vertical="top" wrapText="1"/>
    </xf>
    <xf numFmtId="164" fontId="2" fillId="0" borderId="20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4" fontId="4" fillId="0" borderId="7" xfId="0" applyNumberFormat="1" applyFont="1" applyFill="1" applyBorder="1" applyAlignment="1">
      <alignment horizontal="right" vertical="top" wrapText="1"/>
    </xf>
    <xf numFmtId="3" fontId="4" fillId="0" borderId="1" xfId="0" applyNumberFormat="1" applyFont="1" applyFill="1" applyBorder="1" applyAlignment="1">
      <alignment horizontal="right" vertical="top" wrapText="1"/>
    </xf>
    <xf numFmtId="0" fontId="4" fillId="0" borderId="19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4" fontId="2" fillId="0" borderId="23" xfId="0" applyNumberFormat="1" applyFont="1" applyFill="1" applyBorder="1" applyAlignment="1">
      <alignment horizontal="righ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9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vertical="top" wrapText="1"/>
    </xf>
    <xf numFmtId="4" fontId="2" fillId="0" borderId="10" xfId="0" applyNumberFormat="1" applyFont="1" applyFill="1" applyBorder="1" applyAlignment="1">
      <alignment horizontal="right" vertical="top" wrapText="1"/>
    </xf>
    <xf numFmtId="0" fontId="2" fillId="0" borderId="22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vertical="top" wrapText="1"/>
    </xf>
    <xf numFmtId="4" fontId="2" fillId="0" borderId="18" xfId="0" applyNumberFormat="1" applyFont="1" applyFill="1" applyBorder="1" applyAlignment="1">
      <alignment horizontal="right" vertical="top" wrapText="1"/>
    </xf>
    <xf numFmtId="0" fontId="2" fillId="0" borderId="18" xfId="0" applyNumberFormat="1" applyFont="1" applyFill="1" applyBorder="1" applyAlignment="1">
      <alignment horizontal="right" vertical="top" wrapText="1"/>
    </xf>
    <xf numFmtId="4" fontId="2" fillId="0" borderId="20" xfId="0" applyNumberFormat="1" applyFont="1" applyFill="1" applyBorder="1" applyAlignment="1">
      <alignment horizontal="right" vertical="top" wrapText="1"/>
    </xf>
    <xf numFmtId="0" fontId="4" fillId="0" borderId="15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4" fontId="2" fillId="0" borderId="14" xfId="0" applyNumberFormat="1" applyFont="1" applyFill="1" applyBorder="1" applyAlignment="1">
      <alignment horizontal="right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0" xfId="0" applyNumberFormat="1" applyFont="1" applyFill="1" applyBorder="1" applyAlignment="1">
      <alignment horizontal="right" vertical="top" wrapText="1"/>
    </xf>
    <xf numFmtId="0" fontId="4" fillId="0" borderId="7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vertical="top" wrapText="1"/>
    </xf>
    <xf numFmtId="0" fontId="2" fillId="0" borderId="1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2" fillId="0" borderId="21" xfId="0" applyNumberFormat="1" applyFont="1" applyFill="1" applyBorder="1" applyAlignment="1">
      <alignment horizontal="right" vertical="top" wrapText="1"/>
    </xf>
    <xf numFmtId="0" fontId="2" fillId="0" borderId="14" xfId="0" applyFont="1" applyFill="1" applyBorder="1" applyAlignment="1">
      <alignment horizontal="right" vertical="top" wrapText="1"/>
    </xf>
    <xf numFmtId="4" fontId="0" fillId="0" borderId="0" xfId="0" applyNumberFormat="1" applyFill="1"/>
    <xf numFmtId="165" fontId="2" fillId="0" borderId="1" xfId="0" applyNumberFormat="1" applyFont="1" applyFill="1" applyBorder="1" applyAlignment="1">
      <alignment horizontal="right" vertical="top" wrapText="1"/>
    </xf>
    <xf numFmtId="1" fontId="2" fillId="0" borderId="1" xfId="0" applyNumberFormat="1" applyFont="1" applyFill="1" applyBorder="1" applyAlignment="1">
      <alignment horizontal="right" vertical="top" wrapText="1"/>
    </xf>
    <xf numFmtId="0" fontId="2" fillId="0" borderId="8" xfId="0" applyFont="1" applyFill="1" applyBorder="1" applyAlignment="1">
      <alignment horizontal="right" vertical="top" wrapText="1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ont="1" applyFill="1"/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10" fontId="0" fillId="0" borderId="0" xfId="1" applyNumberFormat="1" applyFont="1" applyFill="1"/>
    <xf numFmtId="164" fontId="0" fillId="0" borderId="0" xfId="0" applyNumberFormat="1" applyFill="1"/>
    <xf numFmtId="3" fontId="0" fillId="0" borderId="0" xfId="0" applyNumberFormat="1" applyFill="1"/>
    <xf numFmtId="4" fontId="2" fillId="0" borderId="0" xfId="0" applyNumberFormat="1" applyFont="1" applyFill="1" applyBorder="1" applyAlignment="1">
      <alignment horizontal="right" vertical="top" wrapText="1"/>
    </xf>
    <xf numFmtId="0" fontId="3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6" fillId="0" borderId="38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35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4" fillId="0" borderId="29" xfId="0" applyNumberFormat="1" applyFont="1" applyFill="1" applyBorder="1" applyAlignment="1">
      <alignment horizontal="left" wrapText="1"/>
    </xf>
    <xf numFmtId="0" fontId="4" fillId="0" borderId="30" xfId="0" applyNumberFormat="1" applyFont="1" applyFill="1" applyBorder="1" applyAlignment="1">
      <alignment horizontal="left" wrapText="1"/>
    </xf>
    <xf numFmtId="0" fontId="4" fillId="0" borderId="31" xfId="0" applyNumberFormat="1" applyFont="1" applyFill="1" applyBorder="1" applyAlignment="1">
      <alignment horizontal="left" wrapText="1"/>
    </xf>
    <xf numFmtId="0" fontId="4" fillId="0" borderId="32" xfId="0" applyNumberFormat="1" applyFont="1" applyFill="1" applyBorder="1" applyAlignment="1">
      <alignment horizontal="left" wrapText="1"/>
    </xf>
    <xf numFmtId="0" fontId="4" fillId="0" borderId="33" xfId="0" applyNumberFormat="1" applyFont="1" applyFill="1" applyBorder="1" applyAlignment="1">
      <alignment horizontal="left" wrapText="1"/>
    </xf>
    <xf numFmtId="0" fontId="4" fillId="0" borderId="34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center" wrapText="1"/>
    </xf>
    <xf numFmtId="9" fontId="12" fillId="0" borderId="0" xfId="2" applyFont="1" applyFill="1" applyBorder="1" applyAlignment="1">
      <alignment horizontal="right" vertical="justify" wrapText="1"/>
    </xf>
    <xf numFmtId="0" fontId="4" fillId="0" borderId="38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3" fillId="0" borderId="39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wrapText="1"/>
    </xf>
    <xf numFmtId="0" fontId="2" fillId="0" borderId="39" xfId="0" applyNumberFormat="1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Процентный" xfId="1" builtinId="5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N40"/>
  <sheetViews>
    <sheetView tabSelected="1" view="pageBreakPreview" zoomScale="85" zoomScaleNormal="110" zoomScaleSheetLayoutView="85" workbookViewId="0">
      <selection activeCell="E20" sqref="E20"/>
    </sheetView>
  </sheetViews>
  <sheetFormatPr defaultRowHeight="12.75"/>
  <cols>
    <col min="1" max="1" width="4.7109375" style="5" customWidth="1"/>
    <col min="2" max="2" width="31.42578125" style="5" customWidth="1"/>
    <col min="3" max="4" width="16.28515625" style="5" customWidth="1"/>
    <col min="5" max="5" width="15.42578125" style="5" customWidth="1"/>
    <col min="6" max="6" width="15.7109375" style="5" customWidth="1"/>
    <col min="7" max="7" width="19" style="5" customWidth="1"/>
    <col min="8" max="9" width="20.42578125" style="5" customWidth="1"/>
    <col min="10" max="10" width="9.140625" style="5"/>
    <col min="11" max="11" width="11.5703125" style="5" bestFit="1" customWidth="1"/>
    <col min="12" max="16384" width="9.140625" style="5"/>
  </cols>
  <sheetData>
    <row r="1" spans="1:14" ht="14.25">
      <c r="F1" s="71"/>
      <c r="I1" s="72" t="s">
        <v>26</v>
      </c>
    </row>
    <row r="2" spans="1:14" ht="33" customHeight="1">
      <c r="A2" s="73"/>
      <c r="B2" s="82" t="s">
        <v>61</v>
      </c>
      <c r="C2" s="82"/>
      <c r="D2" s="82"/>
      <c r="E2" s="82"/>
      <c r="F2" s="82"/>
      <c r="G2" s="82"/>
      <c r="H2" s="82"/>
      <c r="I2" s="82"/>
    </row>
    <row r="3" spans="1:14" ht="34.5" customHeight="1">
      <c r="A3" s="83" t="s">
        <v>36</v>
      </c>
      <c r="B3" s="83"/>
      <c r="C3" s="83"/>
      <c r="D3" s="83"/>
      <c r="E3" s="83"/>
      <c r="F3" s="83"/>
      <c r="G3" s="83"/>
      <c r="H3" s="83"/>
      <c r="I3" s="83"/>
      <c r="J3" s="74"/>
      <c r="K3" s="74"/>
      <c r="L3" s="74"/>
      <c r="M3" s="74"/>
      <c r="N3" s="74"/>
    </row>
    <row r="4" spans="1:14" ht="15.75">
      <c r="A4" s="84" t="s">
        <v>25</v>
      </c>
      <c r="B4" s="85"/>
      <c r="C4" s="85"/>
      <c r="D4" s="85"/>
      <c r="E4" s="85"/>
      <c r="F4" s="85"/>
      <c r="G4" s="85"/>
      <c r="H4" s="85"/>
      <c r="I4" s="85"/>
      <c r="J4" s="63"/>
      <c r="K4" s="63"/>
      <c r="L4" s="63"/>
      <c r="M4" s="63"/>
    </row>
    <row r="5" spans="1:14" ht="13.5" thickBot="1">
      <c r="A5" s="75"/>
      <c r="B5" s="72"/>
      <c r="C5" s="72"/>
      <c r="D5" s="72"/>
      <c r="E5" s="72"/>
      <c r="F5" s="72"/>
      <c r="G5" s="72"/>
      <c r="H5" s="72"/>
      <c r="I5" s="72"/>
      <c r="J5" s="63"/>
    </row>
    <row r="6" spans="1:14" ht="24.75" customHeight="1" thickTop="1" thickBot="1">
      <c r="A6" s="86" t="s">
        <v>24</v>
      </c>
      <c r="B6" s="86" t="s">
        <v>43</v>
      </c>
      <c r="C6" s="86" t="s">
        <v>45</v>
      </c>
      <c r="D6" s="86" t="s">
        <v>41</v>
      </c>
      <c r="E6" s="86" t="s">
        <v>62</v>
      </c>
      <c r="F6" s="88" t="s">
        <v>46</v>
      </c>
      <c r="G6" s="89"/>
      <c r="H6" s="88" t="s">
        <v>47</v>
      </c>
      <c r="I6" s="89"/>
      <c r="J6" s="63"/>
      <c r="M6" s="63"/>
    </row>
    <row r="7" spans="1:14" ht="61.5" customHeight="1" thickTop="1" thickBot="1">
      <c r="A7" s="87"/>
      <c r="B7" s="87"/>
      <c r="C7" s="87"/>
      <c r="D7" s="87"/>
      <c r="E7" s="87"/>
      <c r="F7" s="22" t="s">
        <v>44</v>
      </c>
      <c r="G7" s="23" t="s">
        <v>63</v>
      </c>
      <c r="H7" s="23" t="s">
        <v>42</v>
      </c>
      <c r="I7" s="24" t="s">
        <v>64</v>
      </c>
    </row>
    <row r="8" spans="1:14" ht="12.75" customHeight="1" thickTop="1" thickBot="1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6">
        <v>6</v>
      </c>
      <c r="G8" s="26">
        <v>7</v>
      </c>
      <c r="H8" s="26">
        <v>8</v>
      </c>
      <c r="I8" s="27">
        <v>9</v>
      </c>
    </row>
    <row r="9" spans="1:14" ht="12.75" customHeight="1" thickTop="1">
      <c r="A9" s="28" t="s">
        <v>6</v>
      </c>
      <c r="B9" s="29" t="s">
        <v>28</v>
      </c>
      <c r="C9" s="10">
        <f t="shared" ref="C9:I9" si="0">C15+C24+C29</f>
        <v>5989404.8999999994</v>
      </c>
      <c r="D9" s="10">
        <f t="shared" si="0"/>
        <v>2184139.63</v>
      </c>
      <c r="E9" s="10">
        <f t="shared" si="0"/>
        <v>2650111.2600000002</v>
      </c>
      <c r="F9" s="3">
        <f t="shared" si="0"/>
        <v>423</v>
      </c>
      <c r="G9" s="3">
        <f t="shared" si="0"/>
        <v>156</v>
      </c>
      <c r="H9" s="10">
        <f t="shared" si="0"/>
        <v>4882504.26</v>
      </c>
      <c r="I9" s="11">
        <f t="shared" si="0"/>
        <v>2211313.2200000002</v>
      </c>
    </row>
    <row r="10" spans="1:14">
      <c r="A10" s="32"/>
      <c r="B10" s="33" t="s">
        <v>3</v>
      </c>
      <c r="C10" s="12"/>
      <c r="D10" s="12"/>
      <c r="E10" s="12"/>
      <c r="F10" s="6"/>
      <c r="G10" s="6"/>
      <c r="H10" s="12"/>
      <c r="I10" s="13"/>
    </row>
    <row r="11" spans="1:14">
      <c r="A11" s="35" t="s">
        <v>7</v>
      </c>
      <c r="B11" s="36" t="s">
        <v>37</v>
      </c>
      <c r="C11" s="14">
        <f>C16+C25+C30</f>
        <v>1799904.9</v>
      </c>
      <c r="D11" s="14">
        <f t="shared" ref="D11:I11" si="1">D16+D25+D30</f>
        <v>419083</v>
      </c>
      <c r="E11" s="14">
        <f>E16+E25+E30</f>
        <v>1013580.15</v>
      </c>
      <c r="F11" s="1">
        <f t="shared" si="1"/>
        <v>54</v>
      </c>
      <c r="G11" s="1">
        <f t="shared" si="1"/>
        <v>53</v>
      </c>
      <c r="H11" s="14">
        <f t="shared" si="1"/>
        <v>1077524.3500000001</v>
      </c>
      <c r="I11" s="15">
        <f t="shared" si="1"/>
        <v>1010639.41</v>
      </c>
      <c r="J11" s="76"/>
      <c r="K11" s="77"/>
    </row>
    <row r="12" spans="1:14" ht="25.5">
      <c r="A12" s="38" t="s">
        <v>8</v>
      </c>
      <c r="B12" s="39" t="s">
        <v>38</v>
      </c>
      <c r="C12" s="14">
        <f t="shared" ref="C12:I13" si="2">C21+C26+C34</f>
        <v>0</v>
      </c>
      <c r="D12" s="14">
        <f t="shared" si="2"/>
        <v>0</v>
      </c>
      <c r="E12" s="14">
        <f t="shared" si="2"/>
        <v>0</v>
      </c>
      <c r="F12" s="1">
        <f t="shared" si="2"/>
        <v>0</v>
      </c>
      <c r="G12" s="1">
        <f t="shared" si="2"/>
        <v>0</v>
      </c>
      <c r="H12" s="14">
        <f t="shared" si="2"/>
        <v>0</v>
      </c>
      <c r="I12" s="15">
        <f t="shared" si="2"/>
        <v>0</v>
      </c>
    </row>
    <row r="13" spans="1:14" ht="13.5" customHeight="1" thickBot="1">
      <c r="A13" s="40" t="s">
        <v>9</v>
      </c>
      <c r="B13" s="41" t="s">
        <v>39</v>
      </c>
      <c r="C13" s="16">
        <f>C22+C27+C35</f>
        <v>4189500</v>
      </c>
      <c r="D13" s="16">
        <f>D22+D27+D35</f>
        <v>1765056.63</v>
      </c>
      <c r="E13" s="16">
        <f t="shared" si="2"/>
        <v>1636531.11</v>
      </c>
      <c r="F13" s="4">
        <f t="shared" si="2"/>
        <v>369</v>
      </c>
      <c r="G13" s="4">
        <f t="shared" si="2"/>
        <v>103</v>
      </c>
      <c r="H13" s="16">
        <f t="shared" si="2"/>
        <v>3804979.91</v>
      </c>
      <c r="I13" s="17">
        <f t="shared" si="2"/>
        <v>1200673.81</v>
      </c>
      <c r="J13" s="78"/>
    </row>
    <row r="14" spans="1:14" ht="3" customHeight="1" thickTop="1" thickBot="1">
      <c r="A14" s="54"/>
      <c r="B14" s="44"/>
      <c r="C14" s="18"/>
      <c r="D14" s="18"/>
      <c r="E14" s="18"/>
      <c r="F14" s="2"/>
      <c r="G14" s="2"/>
      <c r="H14" s="18"/>
      <c r="I14" s="19"/>
    </row>
    <row r="15" spans="1:14" ht="17.25" customHeight="1" thickTop="1">
      <c r="A15" s="28" t="s">
        <v>10</v>
      </c>
      <c r="B15" s="48" t="s">
        <v>21</v>
      </c>
      <c r="C15" s="10">
        <f t="shared" ref="C15:I15" si="3">C16+C21+C22</f>
        <v>5904018.7999999998</v>
      </c>
      <c r="D15" s="10">
        <f t="shared" si="3"/>
        <v>2180514.63</v>
      </c>
      <c r="E15" s="10">
        <f t="shared" si="3"/>
        <v>2635907.2600000002</v>
      </c>
      <c r="F15" s="3">
        <f t="shared" si="3"/>
        <v>418</v>
      </c>
      <c r="G15" s="3">
        <f t="shared" si="3"/>
        <v>155</v>
      </c>
      <c r="H15" s="10">
        <f t="shared" si="3"/>
        <v>4862949.26</v>
      </c>
      <c r="I15" s="11">
        <f t="shared" si="3"/>
        <v>2210338.2200000002</v>
      </c>
    </row>
    <row r="16" spans="1:14">
      <c r="A16" s="38" t="s">
        <v>11</v>
      </c>
      <c r="B16" s="39" t="s">
        <v>37</v>
      </c>
      <c r="C16" s="14">
        <f>C18+C19+C20</f>
        <v>1734518.7999999998</v>
      </c>
      <c r="D16" s="14">
        <f t="shared" ref="D16:I16" si="4">D18+D19+D20</f>
        <v>419083</v>
      </c>
      <c r="E16" s="14">
        <f t="shared" si="4"/>
        <v>1013580.15</v>
      </c>
      <c r="F16" s="1">
        <f t="shared" si="4"/>
        <v>54</v>
      </c>
      <c r="G16" s="1">
        <f t="shared" si="4"/>
        <v>53</v>
      </c>
      <c r="H16" s="14">
        <f t="shared" si="4"/>
        <v>1077524.3500000001</v>
      </c>
      <c r="I16" s="14">
        <f t="shared" si="4"/>
        <v>1010639.41</v>
      </c>
      <c r="J16" s="76"/>
      <c r="K16" s="66"/>
    </row>
    <row r="17" spans="1:11">
      <c r="A17" s="38"/>
      <c r="B17" s="50" t="s">
        <v>3</v>
      </c>
      <c r="C17" s="12"/>
      <c r="D17" s="12"/>
      <c r="E17" s="12"/>
      <c r="F17" s="6"/>
      <c r="G17" s="6"/>
      <c r="H17" s="12"/>
      <c r="I17" s="13"/>
    </row>
    <row r="18" spans="1:11" ht="15.75" customHeight="1">
      <c r="A18" s="38"/>
      <c r="B18" s="65" t="s">
        <v>4</v>
      </c>
      <c r="C18" s="14">
        <f>Авиация!C13+Гидромет!C13</f>
        <v>520297.9</v>
      </c>
      <c r="D18" s="14">
        <f>Авиация!D13+Гидромет!D13</f>
        <v>0</v>
      </c>
      <c r="E18" s="14">
        <f>Авиация!E13+Гидромет!E13</f>
        <v>27404.6</v>
      </c>
      <c r="F18" s="1">
        <f>Авиация!F13+Гидромет!F13</f>
        <v>2</v>
      </c>
      <c r="G18" s="1">
        <f>Авиация!G13+Гидромет!G13</f>
        <v>1</v>
      </c>
      <c r="H18" s="14">
        <f>Авиация!H13+Гидромет!H13</f>
        <v>91348.800000000003</v>
      </c>
      <c r="I18" s="15">
        <f>Авиация!I13+Гидромет!I13</f>
        <v>24463.86</v>
      </c>
      <c r="K18" s="66"/>
    </row>
    <row r="19" spans="1:11" ht="25.5">
      <c r="A19" s="38"/>
      <c r="B19" s="21" t="s">
        <v>54</v>
      </c>
      <c r="C19" s="14">
        <f>Авиация!C14+Гидромет!C14</f>
        <v>1214220.8999999999</v>
      </c>
      <c r="D19" s="14">
        <f>Авиация!D14+Гидромет!D14</f>
        <v>419083</v>
      </c>
      <c r="E19" s="14">
        <f>Авиация!E14+Гидромет!E14</f>
        <v>986175.55</v>
      </c>
      <c r="F19" s="1">
        <f>Авиация!F14+Гидромет!F14</f>
        <v>52</v>
      </c>
      <c r="G19" s="1">
        <f>Авиация!G14+Гидромет!G14</f>
        <v>52</v>
      </c>
      <c r="H19" s="14">
        <f>Авиация!H14+Гидромет!H14</f>
        <v>986175.55</v>
      </c>
      <c r="I19" s="14">
        <f>Авиация!I14+Гидромет!I14</f>
        <v>986175.55</v>
      </c>
      <c r="K19" s="66"/>
    </row>
    <row r="20" spans="1:11" ht="15.75" customHeight="1">
      <c r="A20" s="53"/>
      <c r="B20" s="69" t="s">
        <v>5</v>
      </c>
      <c r="C20" s="14">
        <f>Авиация!C15+Гидромет!C15</f>
        <v>0</v>
      </c>
      <c r="D20" s="14">
        <f>Авиация!D15+Гидромет!E15</f>
        <v>0</v>
      </c>
      <c r="E20" s="14">
        <f>Авиация!E15+Гидромет!E15</f>
        <v>0</v>
      </c>
      <c r="F20" s="1">
        <f>Авиация!F15+Гидромет!F15</f>
        <v>0</v>
      </c>
      <c r="G20" s="1">
        <f>Авиация!G15+Гидромет!G15</f>
        <v>0</v>
      </c>
      <c r="H20" s="14">
        <f>Авиация!H15+Гидромет!H15</f>
        <v>0</v>
      </c>
      <c r="I20" s="15">
        <f>Авиация!I15+Гидромет!I15</f>
        <v>0</v>
      </c>
    </row>
    <row r="21" spans="1:11" ht="25.5">
      <c r="A21" s="38" t="s">
        <v>12</v>
      </c>
      <c r="B21" s="39" t="s">
        <v>38</v>
      </c>
      <c r="C21" s="14">
        <f>Авиация!C16+Гидромет!C16</f>
        <v>0</v>
      </c>
      <c r="D21" s="14">
        <f>Авиация!D16+Гидромет!E16</f>
        <v>0</v>
      </c>
      <c r="E21" s="14">
        <f>Авиация!E16+Гидромет!E16</f>
        <v>0</v>
      </c>
      <c r="F21" s="1">
        <f>Авиация!F16+Гидромет!F16</f>
        <v>0</v>
      </c>
      <c r="G21" s="1">
        <f>Авиация!G16+Гидромет!G16</f>
        <v>0</v>
      </c>
      <c r="H21" s="14">
        <f>Авиация!H16+Гидромет!H16</f>
        <v>0</v>
      </c>
      <c r="I21" s="15">
        <f>Авиация!I16+Гидромет!I16</f>
        <v>0</v>
      </c>
    </row>
    <row r="22" spans="1:11" ht="14.25" customHeight="1" thickBot="1">
      <c r="A22" s="40" t="s">
        <v>13</v>
      </c>
      <c r="B22" s="41" t="s">
        <v>39</v>
      </c>
      <c r="C22" s="14">
        <f>Авиация!C17+Гидромет!C17</f>
        <v>4169500</v>
      </c>
      <c r="D22" s="14">
        <f>Авиация!D17+Гидромет!D17</f>
        <v>1761431.63</v>
      </c>
      <c r="E22" s="14">
        <f>Авиация!E17+Гидромет!E17</f>
        <v>1622327.11</v>
      </c>
      <c r="F22" s="1">
        <f>Авиация!F17+Гидромет!F17</f>
        <v>364</v>
      </c>
      <c r="G22" s="1">
        <f>Авиация!G17+Гидромет!G17</f>
        <v>102</v>
      </c>
      <c r="H22" s="14">
        <f>Авиация!H17+Гидромет!H17</f>
        <v>3785424.91</v>
      </c>
      <c r="I22" s="15">
        <f>Авиация!I17+Гидромет!I17</f>
        <v>1199698.81</v>
      </c>
    </row>
    <row r="23" spans="1:11" ht="3" customHeight="1" thickTop="1" thickBot="1">
      <c r="A23" s="54"/>
      <c r="B23" s="44"/>
      <c r="C23" s="18"/>
      <c r="D23" s="18"/>
      <c r="E23" s="18"/>
      <c r="F23" s="2"/>
      <c r="G23" s="2"/>
      <c r="H23" s="18"/>
      <c r="I23" s="20"/>
      <c r="J23" s="63"/>
    </row>
    <row r="24" spans="1:11" ht="14.25" customHeight="1" thickTop="1">
      <c r="A24" s="28">
        <v>3</v>
      </c>
      <c r="B24" s="48" t="s">
        <v>22</v>
      </c>
      <c r="C24" s="10">
        <f t="shared" ref="C24:I24" si="5">C25+C26+C27</f>
        <v>85386.1</v>
      </c>
      <c r="D24" s="10">
        <f t="shared" si="5"/>
        <v>3625</v>
      </c>
      <c r="E24" s="10">
        <f t="shared" si="5"/>
        <v>14204</v>
      </c>
      <c r="F24" s="3">
        <f t="shared" si="5"/>
        <v>5</v>
      </c>
      <c r="G24" s="3">
        <f t="shared" si="5"/>
        <v>1</v>
      </c>
      <c r="H24" s="10">
        <f t="shared" si="5"/>
        <v>19555</v>
      </c>
      <c r="I24" s="11">
        <f t="shared" si="5"/>
        <v>975</v>
      </c>
    </row>
    <row r="25" spans="1:11">
      <c r="A25" s="53" t="s">
        <v>14</v>
      </c>
      <c r="B25" s="36" t="s">
        <v>37</v>
      </c>
      <c r="C25" s="14">
        <f>Авиация!C20+Гидромет!C20</f>
        <v>65386.1</v>
      </c>
      <c r="D25" s="14">
        <f>Авиация!D20+Гидромет!E20</f>
        <v>0</v>
      </c>
      <c r="E25" s="14">
        <f>Авиация!E20+Гидромет!E20</f>
        <v>0</v>
      </c>
      <c r="F25" s="1">
        <f>Авиация!F20+Гидромет!F20</f>
        <v>0</v>
      </c>
      <c r="G25" s="1">
        <f>Авиация!G20+Гидромет!G20</f>
        <v>0</v>
      </c>
      <c r="H25" s="14">
        <f>Авиация!H20+Гидромет!H20</f>
        <v>0</v>
      </c>
      <c r="I25" s="15">
        <f>Авиация!I20+Гидромет!I20</f>
        <v>0</v>
      </c>
    </row>
    <row r="26" spans="1:11" ht="25.5">
      <c r="A26" s="53" t="s">
        <v>16</v>
      </c>
      <c r="B26" s="36" t="s">
        <v>38</v>
      </c>
      <c r="C26" s="14">
        <f>Авиация!C21+Гидромет!C21</f>
        <v>0</v>
      </c>
      <c r="D26" s="14">
        <f>Авиация!D21+Гидромет!E21</f>
        <v>0</v>
      </c>
      <c r="E26" s="14">
        <f>Авиация!E21+Гидромет!E21</f>
        <v>0</v>
      </c>
      <c r="F26" s="1">
        <f>Авиация!F21+Гидромет!F21</f>
        <v>0</v>
      </c>
      <c r="G26" s="1">
        <f>Авиация!G21+Гидромет!G21</f>
        <v>0</v>
      </c>
      <c r="H26" s="14">
        <f>Авиация!H21+Гидромет!H21</f>
        <v>0</v>
      </c>
      <c r="I26" s="15">
        <f>Авиация!I21+Гидромет!I21</f>
        <v>0</v>
      </c>
    </row>
    <row r="27" spans="1:11" ht="14.25" customHeight="1" thickBot="1">
      <c r="A27" s="40" t="s">
        <v>15</v>
      </c>
      <c r="B27" s="41" t="s">
        <v>39</v>
      </c>
      <c r="C27" s="14">
        <f>Авиация!C22+Гидромет!C22</f>
        <v>20000</v>
      </c>
      <c r="D27" s="14">
        <f>Авиация!D22+Гидромет!E22</f>
        <v>3625</v>
      </c>
      <c r="E27" s="14">
        <f>Авиация!E22+Гидромет!E22</f>
        <v>14204</v>
      </c>
      <c r="F27" s="1">
        <f>Авиация!F22+Гидромет!F22</f>
        <v>5</v>
      </c>
      <c r="G27" s="4">
        <f>Авиация!G22+Гидромет!G22</f>
        <v>1</v>
      </c>
      <c r="H27" s="14">
        <f>Авиация!H22+Гидромет!H22</f>
        <v>19555</v>
      </c>
      <c r="I27" s="15">
        <f>Авиация!I22+Гидромет!I22</f>
        <v>975</v>
      </c>
      <c r="J27" s="76"/>
    </row>
    <row r="28" spans="1:11" ht="3" customHeight="1" thickTop="1" thickBot="1">
      <c r="A28" s="54"/>
      <c r="B28" s="44"/>
      <c r="C28" s="18"/>
      <c r="D28" s="18"/>
      <c r="E28" s="18"/>
      <c r="F28" s="2"/>
      <c r="G28" s="9"/>
      <c r="H28" s="18"/>
      <c r="I28" s="20"/>
      <c r="J28" s="63"/>
    </row>
    <row r="29" spans="1:11" ht="14.25" customHeight="1" thickTop="1">
      <c r="A29" s="28" t="s">
        <v>17</v>
      </c>
      <c r="B29" s="29" t="s">
        <v>23</v>
      </c>
      <c r="C29" s="10">
        <f t="shared" ref="C29:I29" si="6">C30+C34+C35</f>
        <v>0</v>
      </c>
      <c r="D29" s="10">
        <f t="shared" si="6"/>
        <v>0</v>
      </c>
      <c r="E29" s="10">
        <f t="shared" si="6"/>
        <v>0</v>
      </c>
      <c r="F29" s="3">
        <f t="shared" si="6"/>
        <v>0</v>
      </c>
      <c r="G29" s="3">
        <f t="shared" si="6"/>
        <v>0</v>
      </c>
      <c r="H29" s="10">
        <f t="shared" si="6"/>
        <v>0</v>
      </c>
      <c r="I29" s="11">
        <f t="shared" si="6"/>
        <v>0</v>
      </c>
    </row>
    <row r="30" spans="1:11">
      <c r="A30" s="38" t="s">
        <v>20</v>
      </c>
      <c r="B30" s="50" t="s">
        <v>37</v>
      </c>
      <c r="C30" s="14">
        <f>Авиация!C25+Гидромет!C25</f>
        <v>0</v>
      </c>
      <c r="D30" s="14">
        <f>Авиация!D25+Гидромет!E25</f>
        <v>0</v>
      </c>
      <c r="E30" s="14">
        <f>Авиация!E25+Гидромет!E25</f>
        <v>0</v>
      </c>
      <c r="F30" s="1">
        <f>Авиация!F25+Гидромет!F25</f>
        <v>0</v>
      </c>
      <c r="G30" s="1">
        <f>Авиация!G25+Гидромет!G25</f>
        <v>0</v>
      </c>
      <c r="H30" s="14">
        <f>Авиация!H25+Гидромет!H25</f>
        <v>0</v>
      </c>
      <c r="I30" s="15">
        <f>Авиация!I25+Гидромет!I25</f>
        <v>0</v>
      </c>
    </row>
    <row r="31" spans="1:11">
      <c r="A31" s="38"/>
      <c r="B31" s="39" t="s">
        <v>3</v>
      </c>
      <c r="C31" s="12"/>
      <c r="D31" s="12"/>
      <c r="E31" s="12"/>
      <c r="F31" s="6"/>
      <c r="G31" s="6"/>
      <c r="H31" s="12"/>
      <c r="I31" s="13"/>
    </row>
    <row r="32" spans="1:11" ht="14.25" customHeight="1">
      <c r="A32" s="38"/>
      <c r="B32" s="65" t="s">
        <v>30</v>
      </c>
      <c r="C32" s="14">
        <f>Авиация!C27+Гидромет!C27</f>
        <v>0</v>
      </c>
      <c r="D32" s="14">
        <f>Авиация!D27+Гидромет!E27</f>
        <v>0</v>
      </c>
      <c r="E32" s="14">
        <f>Авиация!E27+Гидромет!E27</f>
        <v>0</v>
      </c>
      <c r="F32" s="1">
        <f>Авиация!F27+Гидромет!F27</f>
        <v>0</v>
      </c>
      <c r="G32" s="1">
        <f>Авиация!G27+Гидромет!G27</f>
        <v>0</v>
      </c>
      <c r="H32" s="14">
        <f>Авиация!H27+Гидромет!H27</f>
        <v>0</v>
      </c>
      <c r="I32" s="15">
        <f>Авиация!I27+Гидромет!I27</f>
        <v>0</v>
      </c>
    </row>
    <row r="33" spans="1:9" ht="14.25" customHeight="1">
      <c r="A33" s="38"/>
      <c r="B33" s="65" t="s">
        <v>31</v>
      </c>
      <c r="C33" s="14">
        <f>Авиация!C28+Гидромет!C28</f>
        <v>0</v>
      </c>
      <c r="D33" s="14">
        <f>Авиация!D28+Гидромет!E28</f>
        <v>0</v>
      </c>
      <c r="E33" s="14">
        <f>Авиация!E28+Гидромет!E28</f>
        <v>0</v>
      </c>
      <c r="F33" s="1">
        <f>Авиация!F28+Гидромет!F28</f>
        <v>0</v>
      </c>
      <c r="G33" s="1">
        <f>Авиация!G28+Гидромет!G28</f>
        <v>0</v>
      </c>
      <c r="H33" s="14">
        <f>Авиация!H28+Гидромет!H28</f>
        <v>0</v>
      </c>
      <c r="I33" s="15">
        <f>Авиация!I28+Гидромет!I28</f>
        <v>0</v>
      </c>
    </row>
    <row r="34" spans="1:9" ht="25.5">
      <c r="A34" s="38" t="s">
        <v>18</v>
      </c>
      <c r="B34" s="39" t="s">
        <v>38</v>
      </c>
      <c r="C34" s="14">
        <f>Авиация!C29+Гидромет!C29</f>
        <v>0</v>
      </c>
      <c r="D34" s="14">
        <f>Авиация!D29+Гидромет!E29</f>
        <v>0</v>
      </c>
      <c r="E34" s="14">
        <f>Авиация!E29+Гидромет!E29</f>
        <v>0</v>
      </c>
      <c r="F34" s="1">
        <f>Авиация!F29+Гидромет!F29</f>
        <v>0</v>
      </c>
      <c r="G34" s="1">
        <f>Авиация!G29+Гидромет!G29</f>
        <v>0</v>
      </c>
      <c r="H34" s="14">
        <f>Авиация!H29+Гидромет!H29</f>
        <v>0</v>
      </c>
      <c r="I34" s="15">
        <f>Авиация!I29+Гидромет!I29</f>
        <v>0</v>
      </c>
    </row>
    <row r="35" spans="1:9" ht="15" customHeight="1" thickBot="1">
      <c r="A35" s="59" t="s">
        <v>19</v>
      </c>
      <c r="B35" s="60" t="s">
        <v>39</v>
      </c>
      <c r="C35" s="16">
        <f>Авиация!C30+Гидромет!C30</f>
        <v>0</v>
      </c>
      <c r="D35" s="16">
        <f>Авиация!D30+Гидромет!E30</f>
        <v>0</v>
      </c>
      <c r="E35" s="16">
        <f>Авиация!E30+Гидромет!E30</f>
        <v>0</v>
      </c>
      <c r="F35" s="4">
        <f>Авиация!F30+Гидромет!F30</f>
        <v>0</v>
      </c>
      <c r="G35" s="4">
        <f>Авиация!G30+Гидромет!G30</f>
        <v>0</v>
      </c>
      <c r="H35" s="16">
        <f>Авиация!H30+Гидромет!H30</f>
        <v>0</v>
      </c>
      <c r="I35" s="17">
        <f>Авиация!I30+Гидромет!I30</f>
        <v>0</v>
      </c>
    </row>
    <row r="36" spans="1:9" ht="24" customHeight="1" thickTop="1" thickBot="1">
      <c r="A36" s="90"/>
      <c r="B36" s="91"/>
      <c r="C36" s="91"/>
      <c r="D36" s="91"/>
      <c r="E36" s="91"/>
      <c r="F36" s="91"/>
      <c r="G36" s="91"/>
      <c r="H36" s="91"/>
      <c r="I36" s="92"/>
    </row>
    <row r="37" spans="1:9" ht="23.25" customHeight="1" thickTop="1">
      <c r="A37" s="93" t="s">
        <v>33</v>
      </c>
      <c r="B37" s="94"/>
      <c r="C37" s="94"/>
      <c r="D37" s="94"/>
      <c r="E37" s="95"/>
      <c r="F37" s="9"/>
      <c r="G37" s="9"/>
      <c r="H37" s="79"/>
      <c r="I37" s="79"/>
    </row>
    <row r="38" spans="1:9" ht="28.5" customHeight="1">
      <c r="A38" s="96"/>
      <c r="B38" s="97"/>
      <c r="C38" s="97"/>
      <c r="D38" s="97"/>
      <c r="E38" s="98"/>
      <c r="F38" s="9"/>
      <c r="G38" s="9"/>
      <c r="H38" s="79"/>
      <c r="I38" s="79"/>
    </row>
    <row r="39" spans="1:9" s="70" customFormat="1" ht="15" customHeight="1">
      <c r="A39" s="80"/>
      <c r="B39" s="80"/>
      <c r="C39" s="80"/>
      <c r="D39" s="80"/>
      <c r="E39" s="80"/>
      <c r="F39" s="80"/>
      <c r="G39" s="81" t="s">
        <v>55</v>
      </c>
      <c r="H39" s="81"/>
      <c r="I39" s="81"/>
    </row>
    <row r="40" spans="1:9" s="70" customFormat="1" ht="13.5" customHeight="1">
      <c r="A40" s="80"/>
      <c r="B40" s="80"/>
      <c r="C40" s="80"/>
      <c r="D40" s="80"/>
      <c r="E40" s="80"/>
      <c r="F40" s="80"/>
      <c r="G40" s="81"/>
      <c r="H40" s="81"/>
      <c r="I40" s="81"/>
    </row>
  </sheetData>
  <mergeCells count="14">
    <mergeCell ref="A39:F40"/>
    <mergeCell ref="G39:I40"/>
    <mergeCell ref="B2:I2"/>
    <mergeCell ref="A3:I3"/>
    <mergeCell ref="A4:I4"/>
    <mergeCell ref="A6:A7"/>
    <mergeCell ref="B6:B7"/>
    <mergeCell ref="D6:D7"/>
    <mergeCell ref="C6:C7"/>
    <mergeCell ref="E6:E7"/>
    <mergeCell ref="F6:G6"/>
    <mergeCell ref="A36:I36"/>
    <mergeCell ref="A37:E38"/>
    <mergeCell ref="H6:I6"/>
  </mergeCells>
  <pageMargins left="0.39370078740157483" right="0.19685039370078741" top="0.28000000000000003" bottom="0.19685039370078741" header="0.11811023622047245" footer="0.11811023622047245"/>
  <pageSetup paperSize="9" scale="80" firstPageNumber="22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rgb="FF00B050"/>
  </sheetPr>
  <dimension ref="A1:K33"/>
  <sheetViews>
    <sheetView view="pageBreakPreview" zoomScaleNormal="100" zoomScaleSheetLayoutView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35" sqref="D35"/>
    </sheetView>
  </sheetViews>
  <sheetFormatPr defaultRowHeight="12.75"/>
  <cols>
    <col min="1" max="1" width="4.7109375" style="5" customWidth="1"/>
    <col min="2" max="2" width="31.42578125" style="5" customWidth="1"/>
    <col min="3" max="5" width="16.28515625" style="5" customWidth="1"/>
    <col min="6" max="6" width="15.7109375" style="5" customWidth="1"/>
    <col min="7" max="7" width="19" style="5" customWidth="1"/>
    <col min="8" max="9" width="20.42578125" style="5" customWidth="1"/>
    <col min="10" max="16384" width="9.140625" style="5"/>
  </cols>
  <sheetData>
    <row r="1" spans="1:11" ht="24.75" customHeight="1" thickTop="1" thickBot="1">
      <c r="A1" s="86" t="s">
        <v>24</v>
      </c>
      <c r="B1" s="86" t="s">
        <v>27</v>
      </c>
      <c r="C1" s="86" t="s">
        <v>52</v>
      </c>
      <c r="D1" s="86" t="s">
        <v>40</v>
      </c>
      <c r="E1" s="86" t="s">
        <v>56</v>
      </c>
      <c r="F1" s="88" t="s">
        <v>50</v>
      </c>
      <c r="G1" s="89"/>
      <c r="H1" s="88" t="s">
        <v>53</v>
      </c>
      <c r="I1" s="89"/>
      <c r="J1" s="63"/>
    </row>
    <row r="2" spans="1:11" ht="61.5" customHeight="1" thickTop="1" thickBot="1">
      <c r="A2" s="87"/>
      <c r="B2" s="87"/>
      <c r="C2" s="87"/>
      <c r="D2" s="87"/>
      <c r="E2" s="87"/>
      <c r="F2" s="22" t="s">
        <v>0</v>
      </c>
      <c r="G2" s="23" t="s">
        <v>59</v>
      </c>
      <c r="H2" s="23" t="s">
        <v>42</v>
      </c>
      <c r="I2" s="24" t="s">
        <v>60</v>
      </c>
    </row>
    <row r="3" spans="1:11" ht="12.75" customHeight="1" thickTop="1" thickBot="1">
      <c r="A3" s="25">
        <v>1</v>
      </c>
      <c r="B3" s="25">
        <v>2</v>
      </c>
      <c r="C3" s="25">
        <v>3</v>
      </c>
      <c r="D3" s="25">
        <v>4</v>
      </c>
      <c r="E3" s="25">
        <v>5</v>
      </c>
      <c r="F3" s="26">
        <v>6</v>
      </c>
      <c r="G3" s="26">
        <v>7</v>
      </c>
      <c r="H3" s="26">
        <v>8</v>
      </c>
      <c r="I3" s="27">
        <v>9</v>
      </c>
    </row>
    <row r="4" spans="1:11" ht="12.75" customHeight="1" thickTop="1">
      <c r="A4" s="28" t="s">
        <v>6</v>
      </c>
      <c r="B4" s="29" t="s">
        <v>28</v>
      </c>
      <c r="C4" s="10">
        <f t="shared" ref="C4:I4" si="0">C10+C19+C24</f>
        <v>4757484</v>
      </c>
      <c r="D4" s="10">
        <f>D10+D19+D24</f>
        <v>1763667.43</v>
      </c>
      <c r="E4" s="10">
        <f t="shared" si="0"/>
        <v>1662428.9100000001</v>
      </c>
      <c r="F4" s="56">
        <f t="shared" si="0"/>
        <v>362</v>
      </c>
      <c r="G4" s="56">
        <f t="shared" si="0"/>
        <v>95</v>
      </c>
      <c r="H4" s="10">
        <f t="shared" si="0"/>
        <v>3894247.92</v>
      </c>
      <c r="I4" s="11">
        <f t="shared" si="0"/>
        <v>1223056.8800000001</v>
      </c>
    </row>
    <row r="5" spans="1:11">
      <c r="A5" s="32"/>
      <c r="B5" s="33" t="s">
        <v>3</v>
      </c>
      <c r="C5" s="12"/>
      <c r="D5" s="12"/>
      <c r="E5" s="12"/>
      <c r="F5" s="64"/>
      <c r="G5" s="64"/>
      <c r="H5" s="12"/>
      <c r="I5" s="13"/>
    </row>
    <row r="6" spans="1:11">
      <c r="A6" s="35" t="s">
        <v>7</v>
      </c>
      <c r="B6" s="36" t="s">
        <v>1</v>
      </c>
      <c r="C6" s="14">
        <f t="shared" ref="C6:I6" si="1">C11+C20+C25</f>
        <v>585684</v>
      </c>
      <c r="D6" s="14">
        <f t="shared" si="1"/>
        <v>0</v>
      </c>
      <c r="E6" s="14">
        <f>E11+E20+E25</f>
        <v>27404.6</v>
      </c>
      <c r="F6" s="51">
        <f t="shared" si="1"/>
        <v>2</v>
      </c>
      <c r="G6" s="51">
        <f t="shared" si="1"/>
        <v>1</v>
      </c>
      <c r="H6" s="14">
        <f t="shared" si="1"/>
        <v>91348.800000000003</v>
      </c>
      <c r="I6" s="15">
        <f t="shared" si="1"/>
        <v>24463.86</v>
      </c>
    </row>
    <row r="7" spans="1:11" ht="25.5">
      <c r="A7" s="38" t="s">
        <v>8</v>
      </c>
      <c r="B7" s="39" t="s">
        <v>29</v>
      </c>
      <c r="C7" s="14">
        <f t="shared" ref="C7:I8" si="2">C16+C21+C29</f>
        <v>0</v>
      </c>
      <c r="D7" s="14">
        <f t="shared" si="2"/>
        <v>0</v>
      </c>
      <c r="E7" s="14">
        <f t="shared" si="2"/>
        <v>0</v>
      </c>
      <c r="F7" s="51">
        <f t="shared" si="2"/>
        <v>0</v>
      </c>
      <c r="G7" s="51">
        <f t="shared" si="2"/>
        <v>0</v>
      </c>
      <c r="H7" s="14">
        <f t="shared" si="2"/>
        <v>0</v>
      </c>
      <c r="I7" s="15">
        <f t="shared" si="2"/>
        <v>0</v>
      </c>
    </row>
    <row r="8" spans="1:11" ht="13.5" customHeight="1" thickBot="1">
      <c r="A8" s="40" t="s">
        <v>9</v>
      </c>
      <c r="B8" s="41" t="s">
        <v>2</v>
      </c>
      <c r="C8" s="16">
        <f t="shared" si="2"/>
        <v>4171800</v>
      </c>
      <c r="D8" s="16">
        <f t="shared" si="2"/>
        <v>1763667.43</v>
      </c>
      <c r="E8" s="16">
        <f t="shared" si="2"/>
        <v>1635024.31</v>
      </c>
      <c r="F8" s="61">
        <f t="shared" si="2"/>
        <v>360</v>
      </c>
      <c r="G8" s="61">
        <f t="shared" si="2"/>
        <v>94</v>
      </c>
      <c r="H8" s="16">
        <f t="shared" si="2"/>
        <v>3802899.12</v>
      </c>
      <c r="I8" s="17">
        <f t="shared" si="2"/>
        <v>1198593.02</v>
      </c>
    </row>
    <row r="9" spans="1:11" ht="3" customHeight="1" thickTop="1" thickBot="1">
      <c r="A9" s="54"/>
      <c r="B9" s="44"/>
      <c r="C9" s="18"/>
      <c r="D9" s="18"/>
      <c r="E9" s="18"/>
      <c r="F9" s="46"/>
      <c r="G9" s="46"/>
      <c r="H9" s="18"/>
      <c r="I9" s="19"/>
    </row>
    <row r="10" spans="1:11" ht="17.25" customHeight="1" thickTop="1">
      <c r="A10" s="28" t="s">
        <v>10</v>
      </c>
      <c r="B10" s="48" t="s">
        <v>21</v>
      </c>
      <c r="C10" s="10">
        <f t="shared" ref="C10:I10" si="3">C11+C16+C17</f>
        <v>4672097.9000000004</v>
      </c>
      <c r="D10" s="10">
        <f>D11+D16+D17</f>
        <v>1760042.43</v>
      </c>
      <c r="E10" s="10">
        <f t="shared" si="3"/>
        <v>1648224.9100000001</v>
      </c>
      <c r="F10" s="56">
        <f t="shared" si="3"/>
        <v>357</v>
      </c>
      <c r="G10" s="56">
        <f t="shared" si="3"/>
        <v>94</v>
      </c>
      <c r="H10" s="10">
        <f t="shared" si="3"/>
        <v>3874692.92</v>
      </c>
      <c r="I10" s="11">
        <f t="shared" si="3"/>
        <v>1222081.8800000001</v>
      </c>
    </row>
    <row r="11" spans="1:11">
      <c r="A11" s="38" t="s">
        <v>11</v>
      </c>
      <c r="B11" s="39" t="s">
        <v>1</v>
      </c>
      <c r="C11" s="14">
        <f t="shared" ref="C11:I11" si="4">C13+C15</f>
        <v>520297.9</v>
      </c>
      <c r="D11" s="14">
        <f>D13+D15</f>
        <v>0</v>
      </c>
      <c r="E11" s="14">
        <f>E13+E15</f>
        <v>27404.6</v>
      </c>
      <c r="F11" s="51">
        <f t="shared" si="4"/>
        <v>2</v>
      </c>
      <c r="G11" s="51">
        <f t="shared" si="4"/>
        <v>1</v>
      </c>
      <c r="H11" s="14">
        <f t="shared" si="4"/>
        <v>91348.800000000003</v>
      </c>
      <c r="I11" s="14">
        <f t="shared" si="4"/>
        <v>24463.86</v>
      </c>
    </row>
    <row r="12" spans="1:11">
      <c r="A12" s="38"/>
      <c r="B12" s="50" t="s">
        <v>3</v>
      </c>
      <c r="C12" s="12"/>
      <c r="D12" s="12"/>
      <c r="E12" s="12"/>
      <c r="F12" s="64"/>
      <c r="G12" s="64"/>
      <c r="H12" s="12"/>
      <c r="I12" s="13"/>
    </row>
    <row r="13" spans="1:11" ht="15.75" customHeight="1">
      <c r="A13" s="38"/>
      <c r="B13" s="65" t="s">
        <v>4</v>
      </c>
      <c r="C13" s="14">
        <v>520297.9</v>
      </c>
      <c r="D13" s="14">
        <v>0</v>
      </c>
      <c r="E13" s="14">
        <v>27404.6</v>
      </c>
      <c r="F13" s="51">
        <v>2</v>
      </c>
      <c r="G13" s="51">
        <v>1</v>
      </c>
      <c r="H13" s="14">
        <v>91348.800000000003</v>
      </c>
      <c r="I13" s="15">
        <v>24463.86</v>
      </c>
      <c r="K13" s="66"/>
    </row>
    <row r="14" spans="1:11" ht="25.5">
      <c r="A14" s="38"/>
      <c r="B14" s="21" t="s">
        <v>48</v>
      </c>
      <c r="C14" s="67">
        <v>0</v>
      </c>
      <c r="D14" s="67">
        <v>0</v>
      </c>
      <c r="E14" s="67">
        <v>0</v>
      </c>
      <c r="F14" s="68">
        <v>0</v>
      </c>
      <c r="G14" s="68">
        <v>0</v>
      </c>
      <c r="H14" s="67">
        <v>0</v>
      </c>
      <c r="I14" s="67">
        <v>0</v>
      </c>
    </row>
    <row r="15" spans="1:11" ht="15.75" customHeight="1">
      <c r="A15" s="53"/>
      <c r="B15" s="69" t="s">
        <v>5</v>
      </c>
      <c r="C15" s="14">
        <v>0</v>
      </c>
      <c r="D15" s="14">
        <v>0</v>
      </c>
      <c r="E15" s="14">
        <v>0</v>
      </c>
      <c r="F15" s="51">
        <v>0</v>
      </c>
      <c r="G15" s="51">
        <v>0</v>
      </c>
      <c r="H15" s="14">
        <v>0</v>
      </c>
      <c r="I15" s="15">
        <v>0</v>
      </c>
    </row>
    <row r="16" spans="1:11" ht="25.5">
      <c r="A16" s="38" t="s">
        <v>12</v>
      </c>
      <c r="B16" s="39" t="s">
        <v>29</v>
      </c>
      <c r="C16" s="14">
        <v>0</v>
      </c>
      <c r="D16" s="14">
        <v>0</v>
      </c>
      <c r="E16" s="14">
        <v>0</v>
      </c>
      <c r="F16" s="51">
        <v>0</v>
      </c>
      <c r="G16" s="51">
        <v>0</v>
      </c>
      <c r="H16" s="14">
        <v>0</v>
      </c>
      <c r="I16" s="15">
        <v>0</v>
      </c>
    </row>
    <row r="17" spans="1:10" ht="14.25" customHeight="1" thickBot="1">
      <c r="A17" s="40" t="s">
        <v>13</v>
      </c>
      <c r="B17" s="41" t="s">
        <v>2</v>
      </c>
      <c r="C17" s="14">
        <v>4151800</v>
      </c>
      <c r="D17" s="14">
        <v>1760042.43</v>
      </c>
      <c r="E17" s="14">
        <v>1620820.31</v>
      </c>
      <c r="F17" s="51">
        <v>355</v>
      </c>
      <c r="G17" s="51">
        <v>93</v>
      </c>
      <c r="H17" s="14">
        <v>3783344.12</v>
      </c>
      <c r="I17" s="15">
        <v>1197618.02</v>
      </c>
    </row>
    <row r="18" spans="1:10" ht="3" customHeight="1" thickTop="1" thickBot="1">
      <c r="A18" s="54"/>
      <c r="B18" s="44"/>
      <c r="C18" s="18"/>
      <c r="D18" s="18"/>
      <c r="E18" s="18"/>
      <c r="F18" s="46"/>
      <c r="G18" s="46"/>
      <c r="H18" s="18"/>
      <c r="I18" s="20"/>
      <c r="J18" s="63"/>
    </row>
    <row r="19" spans="1:10" ht="14.25" customHeight="1" thickTop="1">
      <c r="A19" s="28">
        <v>3</v>
      </c>
      <c r="B19" s="48" t="s">
        <v>22</v>
      </c>
      <c r="C19" s="10">
        <f t="shared" ref="C19:I19" si="5">C20+C21+C22</f>
        <v>85386.1</v>
      </c>
      <c r="D19" s="10">
        <f t="shared" si="5"/>
        <v>3625</v>
      </c>
      <c r="E19" s="10">
        <f t="shared" si="5"/>
        <v>14204</v>
      </c>
      <c r="F19" s="56">
        <f t="shared" si="5"/>
        <v>5</v>
      </c>
      <c r="G19" s="56">
        <f t="shared" si="5"/>
        <v>1</v>
      </c>
      <c r="H19" s="10">
        <f t="shared" si="5"/>
        <v>19555</v>
      </c>
      <c r="I19" s="11">
        <f t="shared" si="5"/>
        <v>975</v>
      </c>
    </row>
    <row r="20" spans="1:10">
      <c r="A20" s="53" t="s">
        <v>14</v>
      </c>
      <c r="B20" s="36" t="s">
        <v>1</v>
      </c>
      <c r="C20" s="14">
        <v>65386.1</v>
      </c>
      <c r="D20" s="14">
        <v>0</v>
      </c>
      <c r="E20" s="14">
        <v>0</v>
      </c>
      <c r="F20" s="51">
        <v>0</v>
      </c>
      <c r="G20" s="51">
        <v>0</v>
      </c>
      <c r="H20" s="14">
        <v>0</v>
      </c>
      <c r="I20" s="15">
        <v>0</v>
      </c>
    </row>
    <row r="21" spans="1:10" ht="25.5">
      <c r="A21" s="53" t="s">
        <v>16</v>
      </c>
      <c r="B21" s="36" t="s">
        <v>29</v>
      </c>
      <c r="C21" s="14">
        <v>0</v>
      </c>
      <c r="D21" s="14">
        <v>0</v>
      </c>
      <c r="E21" s="14">
        <v>0</v>
      </c>
      <c r="F21" s="51">
        <v>0</v>
      </c>
      <c r="G21" s="51">
        <v>0</v>
      </c>
      <c r="H21" s="14">
        <v>0</v>
      </c>
      <c r="I21" s="15">
        <v>0</v>
      </c>
    </row>
    <row r="22" spans="1:10" ht="14.25" customHeight="1" thickBot="1">
      <c r="A22" s="40" t="s">
        <v>15</v>
      </c>
      <c r="B22" s="41" t="s">
        <v>2</v>
      </c>
      <c r="C22" s="14">
        <v>20000</v>
      </c>
      <c r="D22" s="14">
        <v>3625</v>
      </c>
      <c r="E22" s="14">
        <v>14204</v>
      </c>
      <c r="F22" s="51">
        <v>5</v>
      </c>
      <c r="G22" s="61">
        <v>1</v>
      </c>
      <c r="H22" s="14">
        <v>19555</v>
      </c>
      <c r="I22" s="15">
        <v>975</v>
      </c>
    </row>
    <row r="23" spans="1:10" ht="3" customHeight="1" thickTop="1" thickBot="1">
      <c r="A23" s="54"/>
      <c r="B23" s="44"/>
      <c r="C23" s="18"/>
      <c r="D23" s="18"/>
      <c r="E23" s="18"/>
      <c r="F23" s="46">
        <v>4</v>
      </c>
      <c r="G23" s="55"/>
      <c r="H23" s="18"/>
      <c r="I23" s="20"/>
      <c r="J23" s="63"/>
    </row>
    <row r="24" spans="1:10" ht="14.25" customHeight="1" thickTop="1">
      <c r="A24" s="28" t="s">
        <v>17</v>
      </c>
      <c r="B24" s="29" t="s">
        <v>23</v>
      </c>
      <c r="C24" s="10">
        <f>C25+C29+C30</f>
        <v>0</v>
      </c>
      <c r="D24" s="10">
        <f t="shared" ref="D24:I24" si="6">D25+D29+D30</f>
        <v>0</v>
      </c>
      <c r="E24" s="10">
        <f t="shared" si="6"/>
        <v>0</v>
      </c>
      <c r="F24" s="56">
        <f t="shared" si="6"/>
        <v>0</v>
      </c>
      <c r="G24" s="56">
        <f t="shared" si="6"/>
        <v>0</v>
      </c>
      <c r="H24" s="10">
        <f t="shared" si="6"/>
        <v>0</v>
      </c>
      <c r="I24" s="11">
        <f t="shared" si="6"/>
        <v>0</v>
      </c>
    </row>
    <row r="25" spans="1:10">
      <c r="A25" s="38" t="s">
        <v>20</v>
      </c>
      <c r="B25" s="50" t="s">
        <v>1</v>
      </c>
      <c r="C25" s="14">
        <f t="shared" ref="C25:I25" si="7">C27+C28</f>
        <v>0</v>
      </c>
      <c r="D25" s="14">
        <v>0</v>
      </c>
      <c r="E25" s="14">
        <f t="shared" si="7"/>
        <v>0</v>
      </c>
      <c r="F25" s="51">
        <f t="shared" si="7"/>
        <v>0</v>
      </c>
      <c r="G25" s="51">
        <f t="shared" si="7"/>
        <v>0</v>
      </c>
      <c r="H25" s="14">
        <f t="shared" si="7"/>
        <v>0</v>
      </c>
      <c r="I25" s="15">
        <f t="shared" si="7"/>
        <v>0</v>
      </c>
    </row>
    <row r="26" spans="1:10">
      <c r="A26" s="38"/>
      <c r="B26" s="39" t="s">
        <v>3</v>
      </c>
      <c r="C26" s="12"/>
      <c r="D26" s="12"/>
      <c r="E26" s="12"/>
      <c r="F26" s="64"/>
      <c r="G26" s="64"/>
      <c r="H26" s="12"/>
      <c r="I26" s="13"/>
    </row>
    <row r="27" spans="1:10" ht="14.25" customHeight="1">
      <c r="A27" s="38" t="s">
        <v>34</v>
      </c>
      <c r="B27" s="65" t="s">
        <v>30</v>
      </c>
      <c r="C27" s="14">
        <v>0</v>
      </c>
      <c r="D27" s="14">
        <v>0</v>
      </c>
      <c r="E27" s="14">
        <v>0</v>
      </c>
      <c r="F27" s="51">
        <v>0</v>
      </c>
      <c r="G27" s="51">
        <v>0</v>
      </c>
      <c r="H27" s="14">
        <v>0</v>
      </c>
      <c r="I27" s="15">
        <v>0</v>
      </c>
    </row>
    <row r="28" spans="1:10" ht="14.25" customHeight="1">
      <c r="A28" s="38"/>
      <c r="B28" s="65" t="s">
        <v>31</v>
      </c>
      <c r="C28" s="14">
        <v>0</v>
      </c>
      <c r="D28" s="14">
        <v>0</v>
      </c>
      <c r="E28" s="14">
        <v>0</v>
      </c>
      <c r="F28" s="51">
        <v>0</v>
      </c>
      <c r="G28" s="51">
        <v>0</v>
      </c>
      <c r="H28" s="14">
        <v>0</v>
      </c>
      <c r="I28" s="15">
        <v>0</v>
      </c>
    </row>
    <row r="29" spans="1:10" ht="25.5">
      <c r="A29" s="38" t="s">
        <v>18</v>
      </c>
      <c r="B29" s="39" t="s">
        <v>29</v>
      </c>
      <c r="C29" s="14">
        <v>0</v>
      </c>
      <c r="D29" s="14">
        <v>0</v>
      </c>
      <c r="E29" s="14">
        <v>0</v>
      </c>
      <c r="F29" s="51">
        <v>0</v>
      </c>
      <c r="G29" s="51">
        <v>0</v>
      </c>
      <c r="H29" s="14">
        <v>0</v>
      </c>
      <c r="I29" s="15">
        <v>0</v>
      </c>
    </row>
    <row r="30" spans="1:10" ht="15" customHeight="1" thickBot="1">
      <c r="A30" s="59" t="s">
        <v>19</v>
      </c>
      <c r="B30" s="60" t="s">
        <v>2</v>
      </c>
      <c r="C30" s="16">
        <v>0</v>
      </c>
      <c r="D30" s="16">
        <v>0</v>
      </c>
      <c r="E30" s="16">
        <v>0</v>
      </c>
      <c r="F30" s="61">
        <v>0</v>
      </c>
      <c r="G30" s="61">
        <v>0</v>
      </c>
      <c r="H30" s="16">
        <v>0</v>
      </c>
      <c r="I30" s="17">
        <v>0</v>
      </c>
    </row>
    <row r="31" spans="1:10" ht="14.25" thickTop="1" thickBot="1">
      <c r="A31" s="91"/>
      <c r="B31" s="91"/>
      <c r="C31" s="91"/>
      <c r="D31" s="91"/>
      <c r="E31" s="91"/>
      <c r="F31" s="91"/>
      <c r="G31" s="91"/>
      <c r="H31" s="91"/>
      <c r="I31" s="92"/>
    </row>
    <row r="32" spans="1:10" s="70" customFormat="1" ht="15" customHeight="1" thickTop="1">
      <c r="A32" s="103"/>
      <c r="B32" s="105" t="s">
        <v>65</v>
      </c>
      <c r="C32" s="105"/>
      <c r="D32" s="105"/>
      <c r="E32" s="105"/>
      <c r="F32" s="105"/>
      <c r="G32" s="81"/>
      <c r="H32" s="81"/>
      <c r="I32" s="81"/>
    </row>
    <row r="33" spans="1:9" s="70" customFormat="1" ht="41.25" customHeight="1">
      <c r="A33" s="104"/>
      <c r="B33" s="106"/>
      <c r="C33" s="106"/>
      <c r="D33" s="106"/>
      <c r="E33" s="106"/>
      <c r="F33" s="106"/>
      <c r="G33" s="81"/>
      <c r="H33" s="81"/>
      <c r="I33" s="81"/>
    </row>
  </sheetData>
  <mergeCells count="10">
    <mergeCell ref="G32:I33"/>
    <mergeCell ref="A1:A2"/>
    <mergeCell ref="H1:I1"/>
    <mergeCell ref="B1:B2"/>
    <mergeCell ref="C1:C2"/>
    <mergeCell ref="E1:E2"/>
    <mergeCell ref="F1:G1"/>
    <mergeCell ref="A31:I31"/>
    <mergeCell ref="D1:D2"/>
    <mergeCell ref="B32:F33"/>
  </mergeCells>
  <phoneticPr fontId="5" type="noConversion"/>
  <pageMargins left="0.39370078740157483" right="0.19685039370078741" top="0.19685039370078741" bottom="0.19685039370078741" header="0.11811023622047245" footer="0.11811023622047245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36"/>
  <sheetViews>
    <sheetView view="pageBreakPreview" zoomScaleNormal="110" zoomScaleSheetLayoutView="100" workbookViewId="0">
      <selection activeCell="B19" sqref="B19"/>
    </sheetView>
  </sheetViews>
  <sheetFormatPr defaultRowHeight="12.75"/>
  <cols>
    <col min="1" max="1" width="4.7109375" style="5" customWidth="1"/>
    <col min="2" max="2" width="25.7109375" style="5" customWidth="1"/>
    <col min="3" max="7" width="15.7109375" style="5" customWidth="1"/>
    <col min="8" max="8" width="20.28515625" style="5" customWidth="1"/>
    <col min="9" max="9" width="20.42578125" style="5" customWidth="1"/>
    <col min="10" max="10" width="9.42578125" style="5" customWidth="1"/>
    <col min="11" max="16384" width="9.140625" style="5"/>
  </cols>
  <sheetData>
    <row r="1" spans="1:9" ht="25.5" customHeight="1" thickTop="1" thickBot="1">
      <c r="A1" s="101" t="s">
        <v>24</v>
      </c>
      <c r="B1" s="101" t="s">
        <v>27</v>
      </c>
      <c r="C1" s="86" t="s">
        <v>45</v>
      </c>
      <c r="D1" s="86" t="s">
        <v>35</v>
      </c>
      <c r="E1" s="86" t="s">
        <v>56</v>
      </c>
      <c r="F1" s="88" t="s">
        <v>50</v>
      </c>
      <c r="G1" s="89"/>
      <c r="H1" s="88" t="s">
        <v>51</v>
      </c>
      <c r="I1" s="89"/>
    </row>
    <row r="2" spans="1:9" ht="60.75" customHeight="1" thickTop="1" thickBot="1">
      <c r="A2" s="102"/>
      <c r="B2" s="102"/>
      <c r="C2" s="87"/>
      <c r="D2" s="87"/>
      <c r="E2" s="87"/>
      <c r="F2" s="22" t="s">
        <v>0</v>
      </c>
      <c r="G2" s="23" t="s">
        <v>57</v>
      </c>
      <c r="H2" s="23" t="s">
        <v>42</v>
      </c>
      <c r="I2" s="24" t="s">
        <v>58</v>
      </c>
    </row>
    <row r="3" spans="1:9" ht="14.25" thickTop="1" thickBot="1">
      <c r="A3" s="25">
        <v>1</v>
      </c>
      <c r="B3" s="25">
        <v>2</v>
      </c>
      <c r="C3" s="25">
        <v>3</v>
      </c>
      <c r="D3" s="25"/>
      <c r="E3" s="25">
        <v>4</v>
      </c>
      <c r="F3" s="26">
        <v>5</v>
      </c>
      <c r="G3" s="26">
        <v>6</v>
      </c>
      <c r="H3" s="26">
        <v>7</v>
      </c>
      <c r="I3" s="27">
        <v>8</v>
      </c>
    </row>
    <row r="4" spans="1:9" ht="12.75" customHeight="1" thickTop="1">
      <c r="A4" s="28" t="s">
        <v>6</v>
      </c>
      <c r="B4" s="29" t="s">
        <v>28</v>
      </c>
      <c r="C4" s="30">
        <f>C10+C19+C24</f>
        <v>1231920.8999999999</v>
      </c>
      <c r="D4" s="30">
        <f t="shared" ref="D4:I4" si="0">D10+D19+D24</f>
        <v>420472.2</v>
      </c>
      <c r="E4" s="30">
        <f t="shared" si="0"/>
        <v>987682.35000000009</v>
      </c>
      <c r="F4" s="31">
        <f t="shared" si="0"/>
        <v>61</v>
      </c>
      <c r="G4" s="31">
        <f t="shared" si="0"/>
        <v>61</v>
      </c>
      <c r="H4" s="30">
        <f t="shared" si="0"/>
        <v>988256.34000000008</v>
      </c>
      <c r="I4" s="30">
        <f t="shared" si="0"/>
        <v>988256.34000000008</v>
      </c>
    </row>
    <row r="5" spans="1:9" ht="12.75" customHeight="1">
      <c r="A5" s="32"/>
      <c r="B5" s="33" t="s">
        <v>3</v>
      </c>
      <c r="C5" s="6"/>
      <c r="D5" s="6"/>
      <c r="E5" s="6"/>
      <c r="F5" s="6"/>
      <c r="G5" s="6"/>
      <c r="H5" s="34"/>
      <c r="I5" s="6"/>
    </row>
    <row r="6" spans="1:9" ht="12.75" customHeight="1">
      <c r="A6" s="35" t="s">
        <v>7</v>
      </c>
      <c r="B6" s="36" t="s">
        <v>1</v>
      </c>
      <c r="C6" s="37">
        <f>C11+C20+C25</f>
        <v>1214220.8999999999</v>
      </c>
      <c r="D6" s="37">
        <f t="shared" ref="D6:I6" si="1">D11+D20+D25</f>
        <v>419083</v>
      </c>
      <c r="E6" s="37">
        <f t="shared" si="1"/>
        <v>986175.55</v>
      </c>
      <c r="F6" s="1">
        <f t="shared" si="1"/>
        <v>52</v>
      </c>
      <c r="G6" s="1">
        <f t="shared" si="1"/>
        <v>52</v>
      </c>
      <c r="H6" s="37">
        <f t="shared" si="1"/>
        <v>986175.55</v>
      </c>
      <c r="I6" s="37">
        <f t="shared" si="1"/>
        <v>986175.55</v>
      </c>
    </row>
    <row r="7" spans="1:9" ht="27.75" customHeight="1">
      <c r="A7" s="38" t="s">
        <v>8</v>
      </c>
      <c r="B7" s="39" t="s">
        <v>29</v>
      </c>
      <c r="C7" s="37">
        <f>C16+C21+C29</f>
        <v>0</v>
      </c>
      <c r="D7" s="37">
        <f t="shared" ref="D7:I7" si="2">D16+D21+D29</f>
        <v>0</v>
      </c>
      <c r="E7" s="37">
        <f t="shared" si="2"/>
        <v>0</v>
      </c>
      <c r="F7" s="1">
        <f>F16+F21+F29</f>
        <v>0</v>
      </c>
      <c r="G7" s="1">
        <f t="shared" si="2"/>
        <v>0</v>
      </c>
      <c r="H7" s="37">
        <f t="shared" si="2"/>
        <v>0</v>
      </c>
      <c r="I7" s="37">
        <f t="shared" si="2"/>
        <v>0</v>
      </c>
    </row>
    <row r="8" spans="1:9" ht="13.5" customHeight="1" thickBot="1">
      <c r="A8" s="40" t="s">
        <v>9</v>
      </c>
      <c r="B8" s="41" t="s">
        <v>2</v>
      </c>
      <c r="C8" s="42">
        <f>C17+C22+C30</f>
        <v>17700</v>
      </c>
      <c r="D8" s="42">
        <f t="shared" ref="D8:I8" si="3">D17+D22+D30</f>
        <v>1389.2</v>
      </c>
      <c r="E8" s="42">
        <f t="shared" si="3"/>
        <v>1506.8</v>
      </c>
      <c r="F8" s="4">
        <f t="shared" si="3"/>
        <v>9</v>
      </c>
      <c r="G8" s="4">
        <f t="shared" si="3"/>
        <v>9</v>
      </c>
      <c r="H8" s="42">
        <f t="shared" si="3"/>
        <v>2080.79</v>
      </c>
      <c r="I8" s="42">
        <f t="shared" si="3"/>
        <v>2080.79</v>
      </c>
    </row>
    <row r="9" spans="1:9" ht="14.25" thickTop="1" thickBot="1">
      <c r="A9" s="43"/>
      <c r="B9" s="44"/>
      <c r="C9" s="45"/>
      <c r="D9" s="45"/>
      <c r="E9" s="45"/>
      <c r="F9" s="46"/>
      <c r="G9" s="46"/>
      <c r="H9" s="45"/>
      <c r="I9" s="47"/>
    </row>
    <row r="10" spans="1:9" ht="17.25" customHeight="1" thickTop="1">
      <c r="A10" s="28" t="s">
        <v>10</v>
      </c>
      <c r="B10" s="48" t="s">
        <v>21</v>
      </c>
      <c r="C10" s="30">
        <f t="shared" ref="C10:I10" si="4">C11+C16+C17</f>
        <v>1231920.8999999999</v>
      </c>
      <c r="D10" s="30">
        <f t="shared" si="4"/>
        <v>420472.2</v>
      </c>
      <c r="E10" s="30">
        <f t="shared" si="4"/>
        <v>987682.35000000009</v>
      </c>
      <c r="F10" s="31">
        <f t="shared" si="4"/>
        <v>61</v>
      </c>
      <c r="G10" s="31">
        <f t="shared" si="4"/>
        <v>61</v>
      </c>
      <c r="H10" s="49">
        <f t="shared" si="4"/>
        <v>988256.34000000008</v>
      </c>
      <c r="I10" s="49">
        <f t="shared" si="4"/>
        <v>988256.34000000008</v>
      </c>
    </row>
    <row r="11" spans="1:9" ht="15" customHeight="1">
      <c r="A11" s="38" t="s">
        <v>11</v>
      </c>
      <c r="B11" s="39" t="s">
        <v>1</v>
      </c>
      <c r="C11" s="37">
        <f>C13+C15+C14</f>
        <v>1214220.8999999999</v>
      </c>
      <c r="D11" s="37">
        <f t="shared" ref="D11:I11" si="5">D13+D15+D14</f>
        <v>419083</v>
      </c>
      <c r="E11" s="37">
        <f t="shared" si="5"/>
        <v>986175.55</v>
      </c>
      <c r="F11" s="14">
        <f>F13+F15+F14</f>
        <v>52</v>
      </c>
      <c r="G11" s="14">
        <f>G13+G15+G14</f>
        <v>52</v>
      </c>
      <c r="H11" s="37">
        <f t="shared" si="5"/>
        <v>986175.55</v>
      </c>
      <c r="I11" s="37">
        <f t="shared" si="5"/>
        <v>986175.55</v>
      </c>
    </row>
    <row r="12" spans="1:9" ht="15" customHeight="1">
      <c r="A12" s="38"/>
      <c r="B12" s="50" t="s">
        <v>3</v>
      </c>
      <c r="C12" s="37"/>
      <c r="D12" s="37"/>
      <c r="E12" s="37"/>
      <c r="F12" s="51"/>
      <c r="G12" s="51"/>
      <c r="H12" s="52"/>
      <c r="I12" s="37"/>
    </row>
    <row r="13" spans="1:9" ht="15.75" customHeight="1">
      <c r="A13" s="38"/>
      <c r="B13" s="39" t="s">
        <v>4</v>
      </c>
      <c r="C13" s="37">
        <v>0</v>
      </c>
      <c r="D13" s="37">
        <v>0</v>
      </c>
      <c r="E13" s="37">
        <v>0</v>
      </c>
      <c r="F13" s="51">
        <v>0</v>
      </c>
      <c r="G13" s="51">
        <v>0</v>
      </c>
      <c r="H13" s="37">
        <v>0</v>
      </c>
      <c r="I13" s="37">
        <v>0</v>
      </c>
    </row>
    <row r="14" spans="1:9" ht="25.5">
      <c r="A14" s="38"/>
      <c r="B14" s="21" t="s">
        <v>48</v>
      </c>
      <c r="C14" s="37">
        <v>1214220.8999999999</v>
      </c>
      <c r="D14" s="37">
        <v>419083</v>
      </c>
      <c r="E14" s="37">
        <v>986175.55</v>
      </c>
      <c r="F14" s="51">
        <v>52</v>
      </c>
      <c r="G14" s="51">
        <v>52</v>
      </c>
      <c r="H14" s="37">
        <v>986175.55</v>
      </c>
      <c r="I14" s="37">
        <v>986175.55</v>
      </c>
    </row>
    <row r="15" spans="1:9" ht="15.75" customHeight="1">
      <c r="A15" s="53"/>
      <c r="B15" s="36" t="s">
        <v>49</v>
      </c>
      <c r="C15" s="37">
        <v>0</v>
      </c>
      <c r="D15" s="37">
        <v>0</v>
      </c>
      <c r="E15" s="37">
        <v>0</v>
      </c>
      <c r="F15" s="51">
        <v>0</v>
      </c>
      <c r="G15" s="51">
        <v>0</v>
      </c>
      <c r="H15" s="37">
        <v>0</v>
      </c>
      <c r="I15" s="37">
        <v>0</v>
      </c>
    </row>
    <row r="16" spans="1:9" ht="27.75" customHeight="1">
      <c r="A16" s="38" t="s">
        <v>12</v>
      </c>
      <c r="B16" s="39" t="s">
        <v>29</v>
      </c>
      <c r="C16" s="37">
        <v>0</v>
      </c>
      <c r="D16" s="37">
        <v>0</v>
      </c>
      <c r="E16" s="37">
        <v>0</v>
      </c>
      <c r="F16" s="51">
        <v>0</v>
      </c>
      <c r="G16" s="51">
        <v>0</v>
      </c>
      <c r="H16" s="37">
        <v>0</v>
      </c>
      <c r="I16" s="37">
        <v>0</v>
      </c>
    </row>
    <row r="17" spans="1:9" ht="14.25" customHeight="1" thickBot="1">
      <c r="A17" s="40" t="s">
        <v>13</v>
      </c>
      <c r="B17" s="41" t="s">
        <v>2</v>
      </c>
      <c r="C17" s="42">
        <v>17700</v>
      </c>
      <c r="D17" s="42">
        <v>1389.2</v>
      </c>
      <c r="E17" s="42">
        <v>1506.8</v>
      </c>
      <c r="F17" s="4">
        <v>9</v>
      </c>
      <c r="G17" s="4">
        <v>9</v>
      </c>
      <c r="H17" s="42">
        <v>2080.79</v>
      </c>
      <c r="I17" s="42">
        <v>2080.79</v>
      </c>
    </row>
    <row r="18" spans="1:9" ht="0.75" customHeight="1" thickTop="1" thickBot="1">
      <c r="A18" s="54"/>
      <c r="B18" s="44"/>
      <c r="C18" s="45"/>
      <c r="D18" s="45"/>
      <c r="E18" s="45"/>
      <c r="F18" s="46"/>
      <c r="G18" s="46"/>
      <c r="H18" s="45">
        <v>33353.760000000002</v>
      </c>
      <c r="I18" s="45"/>
    </row>
    <row r="19" spans="1:9" ht="14.25" customHeight="1" thickTop="1">
      <c r="A19" s="28">
        <v>3</v>
      </c>
      <c r="B19" s="48" t="s">
        <v>22</v>
      </c>
      <c r="C19" s="30">
        <f t="shared" ref="C19:I19" si="6">C20+C21+C22</f>
        <v>0</v>
      </c>
      <c r="D19" s="30">
        <f t="shared" si="6"/>
        <v>0</v>
      </c>
      <c r="E19" s="30">
        <f t="shared" si="6"/>
        <v>0</v>
      </c>
      <c r="F19" s="3">
        <f t="shared" si="6"/>
        <v>0</v>
      </c>
      <c r="G19" s="3">
        <f t="shared" si="6"/>
        <v>0</v>
      </c>
      <c r="H19" s="30">
        <f t="shared" si="6"/>
        <v>0</v>
      </c>
      <c r="I19" s="30">
        <f t="shared" si="6"/>
        <v>0</v>
      </c>
    </row>
    <row r="20" spans="1:9" ht="15" customHeight="1">
      <c r="A20" s="53" t="s">
        <v>14</v>
      </c>
      <c r="B20" s="36" t="s">
        <v>1</v>
      </c>
      <c r="C20" s="37">
        <v>0</v>
      </c>
      <c r="D20" s="37">
        <v>0</v>
      </c>
      <c r="E20" s="37">
        <v>0</v>
      </c>
      <c r="F20" s="51">
        <v>0</v>
      </c>
      <c r="G20" s="51">
        <v>0</v>
      </c>
      <c r="H20" s="37">
        <v>0</v>
      </c>
      <c r="I20" s="37">
        <v>0</v>
      </c>
    </row>
    <row r="21" spans="1:9" ht="27.75" customHeight="1">
      <c r="A21" s="53" t="s">
        <v>16</v>
      </c>
      <c r="B21" s="36" t="s">
        <v>29</v>
      </c>
      <c r="C21" s="37">
        <v>0</v>
      </c>
      <c r="D21" s="37">
        <v>0</v>
      </c>
      <c r="E21" s="37">
        <v>0</v>
      </c>
      <c r="F21" s="51">
        <v>0</v>
      </c>
      <c r="G21" s="51">
        <v>0</v>
      </c>
      <c r="H21" s="37">
        <v>0</v>
      </c>
      <c r="I21" s="37">
        <v>0</v>
      </c>
    </row>
    <row r="22" spans="1:9" ht="14.25" customHeight="1" thickBot="1">
      <c r="A22" s="40" t="s">
        <v>15</v>
      </c>
      <c r="B22" s="41" t="s">
        <v>2</v>
      </c>
      <c r="C22" s="42">
        <v>0</v>
      </c>
      <c r="D22" s="42">
        <v>0</v>
      </c>
      <c r="E22" s="42">
        <v>0</v>
      </c>
      <c r="F22" s="4">
        <v>0</v>
      </c>
      <c r="G22" s="4">
        <v>0</v>
      </c>
      <c r="H22" s="42">
        <v>0</v>
      </c>
      <c r="I22" s="42">
        <v>0</v>
      </c>
    </row>
    <row r="23" spans="1:9" ht="0.75" customHeight="1" thickTop="1" thickBot="1">
      <c r="A23" s="54"/>
      <c r="B23" s="44"/>
      <c r="C23" s="45"/>
      <c r="D23" s="45"/>
      <c r="E23" s="45"/>
      <c r="F23" s="46"/>
      <c r="G23" s="55"/>
      <c r="H23" s="45"/>
      <c r="I23" s="45"/>
    </row>
    <row r="24" spans="1:9" ht="14.25" customHeight="1" thickTop="1">
      <c r="A24" s="28" t="s">
        <v>17</v>
      </c>
      <c r="B24" s="29" t="s">
        <v>23</v>
      </c>
      <c r="C24" s="30">
        <v>0</v>
      </c>
      <c r="D24" s="30">
        <v>0</v>
      </c>
      <c r="E24" s="30">
        <v>0</v>
      </c>
      <c r="F24" s="56">
        <v>0</v>
      </c>
      <c r="G24" s="56">
        <v>0</v>
      </c>
      <c r="H24" s="30">
        <v>0</v>
      </c>
      <c r="I24" s="30">
        <v>0</v>
      </c>
    </row>
    <row r="25" spans="1:9" ht="14.25" customHeight="1">
      <c r="A25" s="57" t="s">
        <v>20</v>
      </c>
      <c r="B25" s="50" t="s">
        <v>1</v>
      </c>
      <c r="C25" s="37">
        <v>0</v>
      </c>
      <c r="D25" s="37">
        <v>0</v>
      </c>
      <c r="E25" s="37">
        <v>0</v>
      </c>
      <c r="F25" s="51">
        <v>0</v>
      </c>
      <c r="G25" s="51">
        <v>0</v>
      </c>
      <c r="H25" s="37">
        <v>0</v>
      </c>
      <c r="I25" s="37">
        <v>0</v>
      </c>
    </row>
    <row r="26" spans="1:9">
      <c r="A26" s="57"/>
      <c r="B26" s="50" t="s">
        <v>3</v>
      </c>
      <c r="C26" s="6"/>
      <c r="D26" s="6"/>
      <c r="E26" s="6"/>
      <c r="F26" s="6"/>
      <c r="G26" s="6"/>
      <c r="H26" s="6"/>
      <c r="I26" s="37"/>
    </row>
    <row r="27" spans="1:9" ht="14.25" customHeight="1">
      <c r="A27" s="57"/>
      <c r="B27" s="58" t="s">
        <v>30</v>
      </c>
      <c r="C27" s="37">
        <v>0</v>
      </c>
      <c r="D27" s="37">
        <v>0</v>
      </c>
      <c r="E27" s="37">
        <v>0</v>
      </c>
      <c r="F27" s="1">
        <v>0</v>
      </c>
      <c r="G27" s="1">
        <v>0</v>
      </c>
      <c r="H27" s="37">
        <v>0</v>
      </c>
      <c r="I27" s="37">
        <v>0</v>
      </c>
    </row>
    <row r="28" spans="1:9" ht="14.25" customHeight="1">
      <c r="A28" s="57"/>
      <c r="B28" s="58" t="s">
        <v>31</v>
      </c>
      <c r="C28" s="37">
        <v>0</v>
      </c>
      <c r="D28" s="37">
        <v>0</v>
      </c>
      <c r="E28" s="37">
        <v>0</v>
      </c>
      <c r="F28" s="1">
        <v>0</v>
      </c>
      <c r="G28" s="1">
        <v>0</v>
      </c>
      <c r="H28" s="37">
        <v>0</v>
      </c>
      <c r="I28" s="37">
        <v>0</v>
      </c>
    </row>
    <row r="29" spans="1:9" ht="27" customHeight="1">
      <c r="A29" s="38" t="s">
        <v>18</v>
      </c>
      <c r="B29" s="39" t="s">
        <v>29</v>
      </c>
      <c r="C29" s="37">
        <v>0</v>
      </c>
      <c r="D29" s="37">
        <v>0</v>
      </c>
      <c r="E29" s="37">
        <v>0</v>
      </c>
      <c r="F29" s="51">
        <v>0</v>
      </c>
      <c r="G29" s="51">
        <v>0</v>
      </c>
      <c r="H29" s="37">
        <v>0</v>
      </c>
      <c r="I29" s="37">
        <v>0</v>
      </c>
    </row>
    <row r="30" spans="1:9" ht="15" customHeight="1" thickBot="1">
      <c r="A30" s="59" t="s">
        <v>19</v>
      </c>
      <c r="B30" s="60" t="s">
        <v>2</v>
      </c>
      <c r="C30" s="42">
        <v>0</v>
      </c>
      <c r="D30" s="42">
        <v>0</v>
      </c>
      <c r="E30" s="42">
        <v>0</v>
      </c>
      <c r="F30" s="61">
        <v>0</v>
      </c>
      <c r="G30" s="61">
        <v>0</v>
      </c>
      <c r="H30" s="42">
        <v>0</v>
      </c>
      <c r="I30" s="42">
        <v>0</v>
      </c>
    </row>
    <row r="31" spans="1:9" s="7" customFormat="1" ht="15.75" customHeight="1" thickTop="1">
      <c r="A31" s="99"/>
      <c r="B31" s="99"/>
      <c r="C31" s="99"/>
      <c r="D31" s="62"/>
      <c r="E31" s="99"/>
      <c r="F31" s="99"/>
      <c r="G31" s="99"/>
      <c r="I31" s="8"/>
    </row>
    <row r="32" spans="1:9" s="7" customFormat="1" ht="12.75" customHeight="1">
      <c r="A32" s="99"/>
      <c r="B32" s="99"/>
      <c r="C32" s="99"/>
      <c r="D32" s="62"/>
      <c r="E32" s="99"/>
      <c r="F32" s="99"/>
      <c r="G32" s="99"/>
      <c r="H32" s="100"/>
      <c r="I32" s="100"/>
    </row>
    <row r="33" spans="1:9" ht="15.75" customHeight="1">
      <c r="H33" s="100"/>
      <c r="I33" s="100"/>
    </row>
    <row r="34" spans="1:9" ht="16.5" hidden="1" customHeight="1">
      <c r="A34" s="80" t="s">
        <v>32</v>
      </c>
      <c r="B34" s="80"/>
      <c r="C34" s="80"/>
      <c r="D34" s="80"/>
      <c r="E34" s="80"/>
      <c r="F34" s="80"/>
      <c r="H34" s="8"/>
      <c r="I34" s="8"/>
    </row>
    <row r="35" spans="1:9" ht="19.5" hidden="1" customHeight="1">
      <c r="A35" s="80"/>
      <c r="B35" s="80"/>
      <c r="C35" s="80"/>
      <c r="D35" s="80"/>
      <c r="E35" s="80"/>
      <c r="F35" s="80"/>
      <c r="H35" s="8"/>
      <c r="I35" s="8"/>
    </row>
    <row r="36" spans="1:9" ht="17.25" customHeight="1"/>
  </sheetData>
  <mergeCells count="11">
    <mergeCell ref="H1:I1"/>
    <mergeCell ref="A31:C32"/>
    <mergeCell ref="E31:G32"/>
    <mergeCell ref="H32:I33"/>
    <mergeCell ref="A34:F35"/>
    <mergeCell ref="A1:A2"/>
    <mergeCell ref="B1:B2"/>
    <mergeCell ref="C1:C2"/>
    <mergeCell ref="E1:E2"/>
    <mergeCell ref="F1:G1"/>
    <mergeCell ref="D1:D2"/>
  </mergeCells>
  <pageMargins left="0.91" right="0.19685039370078741" top="0.19685039370078741" bottom="0.19685039370078741" header="0.11811023622047245" footer="0.1181102362204724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Свод</vt:lpstr>
      <vt:lpstr>Авиация</vt:lpstr>
      <vt:lpstr>Гидромет</vt:lpstr>
      <vt:lpstr>Авиация!Область_печати</vt:lpstr>
      <vt:lpstr>Гидромет!Область_печати</vt:lpstr>
      <vt:lpstr>Свод!Область_печати</vt:lpstr>
    </vt:vector>
  </TitlesOfParts>
  <Company>Минэкономразвития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Корнеев</dc:creator>
  <cp:lastModifiedBy>Жило Елена Васильевна</cp:lastModifiedBy>
  <cp:lastPrinted>2014-10-17T08:55:57Z</cp:lastPrinted>
  <dcterms:created xsi:type="dcterms:W3CDTF">2008-09-17T10:53:36Z</dcterms:created>
  <dcterms:modified xsi:type="dcterms:W3CDTF">2014-10-17T08:56:05Z</dcterms:modified>
</cp:coreProperties>
</file>