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485" windowWidth="14805" windowHeight="3630" tabRatio="845" activeTab="0"/>
  </bookViews>
  <sheets>
    <sheet name="Раздел 2_Отчет об исп ФДФ" sheetId="1" r:id="rId1"/>
    <sheet name="Раздел 3" sheetId="2" r:id="rId2"/>
    <sheet name="Раздел 4_Отчет об исп ФДФ" sheetId="3" r:id="rId3"/>
  </sheets>
  <externalReferences>
    <externalReference r:id="rId6"/>
    <externalReference r:id="rId7"/>
    <externalReference r:id="rId8"/>
  </externalReferences>
  <definedNames>
    <definedName name="___vzs8">#REF!</definedName>
    <definedName name="__msw10">#REF!</definedName>
    <definedName name="__msw1091">#REF!</definedName>
    <definedName name="__msw110">#REF!</definedName>
    <definedName name="__msw11091">#REF!</definedName>
    <definedName name="__msw112">#REF!</definedName>
    <definedName name="__msw11291">#REF!</definedName>
    <definedName name="__MV11">#REF!</definedName>
    <definedName name="__MV12">#REF!</definedName>
    <definedName name="__MV13">#REF!</definedName>
    <definedName name="__MV14">#REF!</definedName>
    <definedName name="__MV15">#REF!</definedName>
    <definedName name="__MV16">#REF!</definedName>
    <definedName name="__MV18">#REF!</definedName>
    <definedName name="__MV21">#REF!</definedName>
    <definedName name="__MV22">#REF!</definedName>
    <definedName name="__obv11">#REF!</definedName>
    <definedName name="__obv12">#REF!</definedName>
    <definedName name="__obv13">#REF!</definedName>
    <definedName name="__obv14">#REF!</definedName>
    <definedName name="__OBV15">#REF!</definedName>
    <definedName name="__OBV16">#REF!</definedName>
    <definedName name="__OBV18">#REF!</definedName>
    <definedName name="__obv21">#REF!</definedName>
    <definedName name="__obv22">#REF!</definedName>
    <definedName name="__osw10">#REF!</definedName>
    <definedName name="__osw1091">#REF!</definedName>
    <definedName name="__osw110">#REF!</definedName>
    <definedName name="__osw11091">#REF!</definedName>
    <definedName name="__osw112">#REF!</definedName>
    <definedName name="__osw11291">#REF!</definedName>
    <definedName name="__prv11">#REF!</definedName>
    <definedName name="__prv12">#REF!</definedName>
    <definedName name="__prv13">#REF!</definedName>
    <definedName name="__prv14">#REF!</definedName>
    <definedName name="__PRV15">#REF!</definedName>
    <definedName name="__PRV16">#REF!</definedName>
    <definedName name="__PRV18">#REF!</definedName>
    <definedName name="__prv21">#REF!</definedName>
    <definedName name="__prv22">#REF!</definedName>
    <definedName name="__psw10">#REF!</definedName>
    <definedName name="__psw1091">#REF!</definedName>
    <definedName name="__psw110">#REF!</definedName>
    <definedName name="__psw11091">#REF!</definedName>
    <definedName name="__psw112">#REF!</definedName>
    <definedName name="__psw11291">#REF!</definedName>
    <definedName name="__ssw10">#REF!</definedName>
    <definedName name="__ssw1091">#REF!</definedName>
    <definedName name="__ssw110">#REF!</definedName>
    <definedName name="__ssw11091">#REF!</definedName>
    <definedName name="__ssw112">#REF!</definedName>
    <definedName name="__ssw11291">#REF!</definedName>
    <definedName name="__sv11">#REF!</definedName>
    <definedName name="__SV12">#REF!</definedName>
    <definedName name="__SV13">#REF!</definedName>
    <definedName name="__SV14">#REF!</definedName>
    <definedName name="__SV15">#REF!</definedName>
    <definedName name="__SV16">#REF!</definedName>
    <definedName name="__SV18">#REF!</definedName>
    <definedName name="__SV21">#REF!</definedName>
    <definedName name="__SV22">#REF!</definedName>
    <definedName name="__vzs8">#REF!</definedName>
    <definedName name="_ednref1">#REF!</definedName>
    <definedName name="_msw10">#REF!</definedName>
    <definedName name="_msw1091">#REF!</definedName>
    <definedName name="_msw110">#REF!</definedName>
    <definedName name="_msw11091">#REF!</definedName>
    <definedName name="_msw112">#REF!</definedName>
    <definedName name="_msw11291">#REF!</definedName>
    <definedName name="_MV11">#REF!</definedName>
    <definedName name="_MV12">#REF!</definedName>
    <definedName name="_MV13">#REF!</definedName>
    <definedName name="_MV14">#REF!</definedName>
    <definedName name="_MV15">#REF!</definedName>
    <definedName name="_MV16">#REF!</definedName>
    <definedName name="_MV18">#REF!</definedName>
    <definedName name="_MV21">#REF!</definedName>
    <definedName name="_MV22">#REF!</definedName>
    <definedName name="_obv11">#REF!</definedName>
    <definedName name="_obv12">#REF!</definedName>
    <definedName name="_obv13">#REF!</definedName>
    <definedName name="_obv14">#REF!</definedName>
    <definedName name="_OBV15">#REF!</definedName>
    <definedName name="_OBV16">#REF!</definedName>
    <definedName name="_OBV18">#REF!</definedName>
    <definedName name="_obv21">#REF!</definedName>
    <definedName name="_obv22">#REF!</definedName>
    <definedName name="_osw10">#REF!</definedName>
    <definedName name="_osw1091">#REF!</definedName>
    <definedName name="_osw110">#REF!</definedName>
    <definedName name="_osw11091">#REF!</definedName>
    <definedName name="_osw112">#REF!</definedName>
    <definedName name="_osw11291">#REF!</definedName>
    <definedName name="_prv11">#REF!</definedName>
    <definedName name="_prv12">#REF!</definedName>
    <definedName name="_prv13">#REF!</definedName>
    <definedName name="_prv14">#REF!</definedName>
    <definedName name="_PRV15">#REF!</definedName>
    <definedName name="_PRV16">#REF!</definedName>
    <definedName name="_PRV18">#REF!</definedName>
    <definedName name="_prv21">#REF!</definedName>
    <definedName name="_prv22">#REF!</definedName>
    <definedName name="_psw10">#REF!</definedName>
    <definedName name="_psw1091">#REF!</definedName>
    <definedName name="_psw110">#REF!</definedName>
    <definedName name="_psw11091">#REF!</definedName>
    <definedName name="_psw112">#REF!</definedName>
    <definedName name="_psw11291">#REF!</definedName>
    <definedName name="_ssw10">#REF!</definedName>
    <definedName name="_ssw1091">#REF!</definedName>
    <definedName name="_ssw110">#REF!</definedName>
    <definedName name="_ssw11091">#REF!</definedName>
    <definedName name="_ssw112">#REF!</definedName>
    <definedName name="_ssw11291">#REF!</definedName>
    <definedName name="_sv11">#REF!</definedName>
    <definedName name="_SV12">#REF!</definedName>
    <definedName name="_SV13">#REF!</definedName>
    <definedName name="_SV14">#REF!</definedName>
    <definedName name="_SV15">#REF!</definedName>
    <definedName name="_SV16">#REF!</definedName>
    <definedName name="_SV18">#REF!</definedName>
    <definedName name="_SV21">#REF!</definedName>
    <definedName name="_SV22">#REF!</definedName>
    <definedName name="_vzs8">#REF!</definedName>
    <definedName name="AVEHR2DAY">'[1]Variables'!$J$6</definedName>
    <definedName name="Chart_Title">'[2]ChartRef-100'!$L$1</definedName>
    <definedName name="ChartToll">'[2]ChartRef-100'!$G$1</definedName>
    <definedName name="ChartYear">'[2]ChartRef-100'!$D$1</definedName>
    <definedName name="CompeDif">'[3]Funding_O'!$P$241</definedName>
    <definedName name="CompeDif2">'[3]Funding_O'!$O$241</definedName>
    <definedName name="CurHoldIRR">'[3]Summary'!$E$13</definedName>
    <definedName name="DAY2ANNUAL">'[1]Variables'!$J$8</definedName>
    <definedName name="DAY2DAY">'[1]Variables'!$J$7</definedName>
    <definedName name="dog2v2">#REF!</definedName>
    <definedName name="dzg2v2">#REF!</definedName>
    <definedName name="dzg2v3">#REF!</definedName>
    <definedName name="dziv1">#REF!</definedName>
    <definedName name="dziv2">#REF!</definedName>
    <definedName name="dziv3">#REF!</definedName>
    <definedName name="dznsv1">#REF!</definedName>
    <definedName name="dznsv2">#REF!</definedName>
    <definedName name="dzpr1">#REF!</definedName>
    <definedName name="dzpr2">#REF!</definedName>
    <definedName name="dzpr3">#REF!</definedName>
    <definedName name="dzrv1_">#REF!</definedName>
    <definedName name="dzrv2">#REF!</definedName>
    <definedName name="dzvl1">#REF!</definedName>
    <definedName name="dzvl2">#REF!</definedName>
    <definedName name="dzvmv1">#REF!</definedName>
    <definedName name="dzvmv2">#REF!</definedName>
    <definedName name="gra_1">'[3]Econ.eff'!#REF!</definedName>
    <definedName name="gra_2">'[3]Econ.eff'!#REF!</definedName>
    <definedName name="gra_3">'[3]Econ.eff'!#REF!</definedName>
    <definedName name="gs">#REF!</definedName>
    <definedName name="il">#REF!</definedName>
    <definedName name="isg2v2">#REF!</definedName>
    <definedName name="iswvrm">#REF!</definedName>
    <definedName name="iswvro">#REF!</definedName>
    <definedName name="iswvrp">#REF!</definedName>
    <definedName name="iswvrs">#REF!</definedName>
    <definedName name="iwrp1">#REF!</definedName>
    <definedName name="iwrp3">#REF!</definedName>
    <definedName name="kp">#REF!</definedName>
    <definedName name="ks">#REF!</definedName>
    <definedName name="kz">#REF!</definedName>
    <definedName name="lg2v1">#REF!</definedName>
    <definedName name="Lookup_TollRates_100">'[2]Variables'!$13:$32</definedName>
    <definedName name="Lookup_TrafficGrowthRatesBEYONDmodel">'[2]Variables'!$B$34:$AY$59</definedName>
    <definedName name="ModelRef">'[2]Variables'!$C$1</definedName>
    <definedName name="msmd888">#REF!</definedName>
    <definedName name="mswd1">#REF!</definedName>
    <definedName name="mswd18">#REF!</definedName>
    <definedName name="mswd1891">#REF!</definedName>
    <definedName name="mswd191">#REF!</definedName>
    <definedName name="mswd1991">#REF!</definedName>
    <definedName name="mswd2">#REF!</definedName>
    <definedName name="mswd291">#REF!</definedName>
    <definedName name="mswd3">#REF!</definedName>
    <definedName name="mswd391">#REF!</definedName>
    <definedName name="mswd4">#REF!</definedName>
    <definedName name="mswd491">#REF!</definedName>
    <definedName name="mswd5">#REF!</definedName>
    <definedName name="mswd591">#REF!</definedName>
    <definedName name="mswd6">#REF!</definedName>
    <definedName name="mswd691">#REF!</definedName>
    <definedName name="mswd8">#REF!</definedName>
    <definedName name="mswd891">#REF!</definedName>
    <definedName name="mswd991">#REF!</definedName>
    <definedName name="MV1G18">#REF!</definedName>
    <definedName name="ob">#REF!</definedName>
    <definedName name="obswd1">#REF!</definedName>
    <definedName name="obswd18">#REF!</definedName>
    <definedName name="obswd2">#REF!</definedName>
    <definedName name="obswd3">#REF!</definedName>
    <definedName name="obswd4">#REF!</definedName>
    <definedName name="obswd5">#REF!</definedName>
    <definedName name="obswd6">#REF!</definedName>
    <definedName name="obswd8">#REF!</definedName>
    <definedName name="OBV1G18">#REF!</definedName>
    <definedName name="og2v2">#REF!</definedName>
    <definedName name="oswd1891">#REF!</definedName>
    <definedName name="oswd191">#REF!</definedName>
    <definedName name="oswd1991">#REF!</definedName>
    <definedName name="oswd291">#REF!</definedName>
    <definedName name="oswd391">#REF!</definedName>
    <definedName name="oswd491">#REF!</definedName>
    <definedName name="oswd591">#REF!</definedName>
    <definedName name="oswd691">#REF!</definedName>
    <definedName name="oswd891">#REF!</definedName>
    <definedName name="oswd991">#REF!</definedName>
    <definedName name="owg2v2">#REF!</definedName>
    <definedName name="owg2v2m">#REF!</definedName>
    <definedName name="owg2v2s">#REF!</definedName>
    <definedName name="pg2v2">#REF!</definedName>
    <definedName name="pr">#REF!</definedName>
    <definedName name="prswd1">#REF!</definedName>
    <definedName name="prswd18">#REF!</definedName>
    <definedName name="prswd2">#REF!</definedName>
    <definedName name="prswd3">#REF!</definedName>
    <definedName name="prswd4">#REF!</definedName>
    <definedName name="prswd5">#REF!</definedName>
    <definedName name="prswd6">#REF!</definedName>
    <definedName name="prswd8">#REF!</definedName>
    <definedName name="PRV1G18">#REF!</definedName>
    <definedName name="prvv1">#REF!</definedName>
    <definedName name="prvv2">#REF!</definedName>
    <definedName name="pswd1891">#REF!</definedName>
    <definedName name="pswd191">#REF!</definedName>
    <definedName name="pswd1991">#REF!</definedName>
    <definedName name="pswd291">#REF!</definedName>
    <definedName name="pswd391">#REF!</definedName>
    <definedName name="pswd491">#REF!</definedName>
    <definedName name="pswd591">#REF!</definedName>
    <definedName name="pswd691">#REF!</definedName>
    <definedName name="pswd891">#REF!</definedName>
    <definedName name="pswd991">#REF!</definedName>
    <definedName name="ResultsTitle">'[2]Variables'!$C$7</definedName>
    <definedName name="rg2v2">#REF!</definedName>
    <definedName name="rpg2v2">#REF!</definedName>
    <definedName name="RunType">'[2]Variables'!$K$2</definedName>
    <definedName name="Scenario">'[2]Variables'!$J$2</definedName>
    <definedName name="ScenarioOption">'[2]Variables'!$J$2</definedName>
    <definedName name="smr">#REF!</definedName>
    <definedName name="smr19v1">#REF!</definedName>
    <definedName name="smr19v2">#REF!</definedName>
    <definedName name="sswd1">#REF!</definedName>
    <definedName name="sswd18">#REF!</definedName>
    <definedName name="sswd1891">#REF!</definedName>
    <definedName name="sswd191">#REF!</definedName>
    <definedName name="sswd1991">#REF!</definedName>
    <definedName name="sswd2">#REF!</definedName>
    <definedName name="sswd291">#REF!</definedName>
    <definedName name="sswd3">#REF!</definedName>
    <definedName name="sswd391">#REF!</definedName>
    <definedName name="sswd4">#REF!</definedName>
    <definedName name="sswd491">#REF!</definedName>
    <definedName name="sswd5">#REF!</definedName>
    <definedName name="sswd591">#REF!</definedName>
    <definedName name="sswd6">#REF!</definedName>
    <definedName name="sswd691">#REF!</definedName>
    <definedName name="sswd8">#REF!</definedName>
    <definedName name="sswd891">#REF!</definedName>
    <definedName name="sswd991">#REF!</definedName>
    <definedName name="SV1G18">#REF!</definedName>
    <definedName name="swd14m">#REF!</definedName>
    <definedName name="swd14m91">#REF!</definedName>
    <definedName name="swd14o91">#REF!</definedName>
    <definedName name="swd14ob">#REF!</definedName>
    <definedName name="swd14p91">#REF!</definedName>
    <definedName name="swd14pr">#REF!</definedName>
    <definedName name="swd14s">#REF!</definedName>
    <definedName name="swd14s91">#REF!</definedName>
    <definedName name="swd19m">#REF!</definedName>
    <definedName name="swd19ob">#REF!</definedName>
    <definedName name="swd19pr">#REF!</definedName>
    <definedName name="swd19s">#REF!</definedName>
    <definedName name="swdvrm">#REF!</definedName>
    <definedName name="swdvrs">#REF!</definedName>
    <definedName name="TagHoldIRR">'[3]Summary'!$K$7</definedName>
    <definedName name="TollingOption">'[2]Variables'!$K$2</definedName>
    <definedName name="tpmr91">#REF!</definedName>
    <definedName name="tpmr92">#REF!</definedName>
    <definedName name="trpmv1">#REF!</definedName>
    <definedName name="trpmv2">#REF!</definedName>
    <definedName name="v1g14m">#REF!</definedName>
    <definedName name="v1g14ob">#REF!</definedName>
    <definedName name="v1g14pr">#REF!</definedName>
    <definedName name="v1g14s">#REF!</definedName>
    <definedName name="v1g19m">#REF!</definedName>
    <definedName name="v1g19ob">#REF!</definedName>
    <definedName name="v1g19pr">#REF!</definedName>
    <definedName name="v1g19s">#REF!</definedName>
    <definedName name="v1ivrm">#REF!</definedName>
    <definedName name="v1ivrs">#REF!</definedName>
    <definedName name="v1vrm">#REF!</definedName>
    <definedName name="v1vrs">#REF!</definedName>
    <definedName name="v1wrp2">#REF!</definedName>
    <definedName name="v1wrp3">#REF!</definedName>
    <definedName name="v2g14m">#REF!</definedName>
    <definedName name="v2g14ob">#REF!</definedName>
    <definedName name="v2g14pr">#REF!</definedName>
    <definedName name="v2g14s">#REF!</definedName>
    <definedName name="v2g18m">#REF!</definedName>
    <definedName name="v2g18ob">#REF!</definedName>
    <definedName name="v2g18pr">#REF!</definedName>
    <definedName name="v2g18s">#REF!</definedName>
    <definedName name="v2ivrm">#REF!</definedName>
    <definedName name="v2ivrs">#REF!</definedName>
    <definedName name="v2vrm">#REF!</definedName>
    <definedName name="v2vrs">#REF!</definedName>
    <definedName name="V2WRP1">#REF!</definedName>
    <definedName name="v2wrp2">#REF!</definedName>
    <definedName name="vpod">#REF!</definedName>
    <definedName name="vpyt">#REF!</definedName>
    <definedName name="vtrpm">#REF!</definedName>
    <definedName name="vzu">#REF!</definedName>
    <definedName name="XLSM_vers">'[2]Variables'!$L$2</definedName>
    <definedName name="yrg2v1">#REF!</definedName>
    <definedName name="zpg2v2">#REF!</definedName>
    <definedName name="zrkg2v2">#REF!</definedName>
    <definedName name="zuv1">#REF!</definedName>
    <definedName name="zuv2">#REF!</definedName>
    <definedName name="_xlnm.Print_Titles" localSheetId="2">'Раздел 4_Отчет об исп ФДФ'!$4:$6</definedName>
    <definedName name="лист3">#REF!</definedName>
    <definedName name="_xlnm.Print_Area" localSheetId="0">'Раздел 2_Отчет об исп ФДФ'!$A$1:$E$24</definedName>
    <definedName name="_xlnm.Print_Area" localSheetId="1">'Раздел 3'!$A$1:$F$31</definedName>
    <definedName name="ЦКАД">#REF!</definedName>
  </definedNames>
  <calcPr fullCalcOnLoad="1"/>
</workbook>
</file>

<file path=xl/sharedStrings.xml><?xml version="1.0" encoding="utf-8"?>
<sst xmlns="http://schemas.openxmlformats.org/spreadsheetml/2006/main" count="92" uniqueCount="69">
  <si>
    <t>Наименование показателей</t>
  </si>
  <si>
    <t>№ строки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</si>
  <si>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</si>
  <si>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Федеральный дорожный фонд</t>
  </si>
  <si>
    <t>имеющих общегосударственное или межрегиональное значение</t>
  </si>
  <si>
    <t>прочие источники</t>
  </si>
  <si>
    <t>с начала года по отчетный период включительно</t>
  </si>
  <si>
    <t>с начала строительства до 1 января отчетного года</t>
  </si>
  <si>
    <t>Срок ввода в эксплуатацию</t>
  </si>
  <si>
    <t>Мощность</t>
  </si>
  <si>
    <t>Наименование стройки, объекта, пускового комплекса, мощности, генподрядчика, код стройки</t>
  </si>
  <si>
    <t>км</t>
  </si>
  <si>
    <t>Единица измерения</t>
  </si>
  <si>
    <t>Раздел II</t>
  </si>
  <si>
    <t>Расходование средств Федерального дорожного фонда по направлениям</t>
  </si>
  <si>
    <t>За отчетный период, тыс.руб.</t>
  </si>
  <si>
    <t xml:space="preserve">капитальный ремонт, ремонт и содержание автомобильных дорог общего пользования федерального значения и искусственных сооружений на них </t>
  </si>
  <si>
    <t>строительство и реконструкцию автомобильных дорог общего пользования федерального значения и искусственных сооружений на них</t>
  </si>
  <si>
    <t>обустройство автомобильных дорог общего пользования федерального значения в целях повышения безопасности дорожного движения</t>
  </si>
  <si>
    <t>обеспечение транспортной безопасности объектов дорожного хозяйства</t>
  </si>
  <si>
    <t>содержание подведомственных Федеральному дорожному агентству федеральных казенных учреждений, осуществляющих дорожную деятельность в отношении автомобильных дорог федерального значения</t>
  </si>
  <si>
    <t>предоставление субсидий Государственной компании «Российские автомобильные дороги» на осуществление деятельности по доверительному управлению автомобильными дорогами Государственной компании «Российские автомобильные дороги»</t>
  </si>
  <si>
    <r>
      <t xml:space="preserve">предоставление бюджетам субъектов Российской Федерации субсидий на софинансирование расходных обязательств субъектов Российской Федерации, возникающих при строительстве и реконструкции автомобильных дорог общего пользования регионального или муниципального значения и искусственных сооружений на них – всего (сумма строк </t>
    </r>
    <r>
      <rPr>
        <sz val="12"/>
        <color indexed="8"/>
        <rFont val="Times New Roman"/>
        <family val="1"/>
      </rPr>
      <t>10,13</t>
    </r>
    <r>
      <rPr>
        <sz val="12"/>
        <color indexed="8"/>
        <rFont val="Times New Roman"/>
        <family val="1"/>
      </rPr>
      <t>), в том числе:</t>
    </r>
  </si>
  <si>
    <r>
      <t>по подпрограмме «Автомобильные дороги» федеральной целевой программы «Развитие транспортной системы России (2010-2015 годы)» – всего (сумма строк 11,12), из них</t>
    </r>
    <r>
      <rPr>
        <sz val="12"/>
        <color indexed="8"/>
        <rFont val="Times New Roman"/>
        <family val="1"/>
      </rPr>
      <t xml:space="preserve"> </t>
    </r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</si>
  <si>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покрытием, на территории которых и (или) в пределах производственной зоны которых проводятся мероприятия, направленные на решение задач развития агропромышленного комплекса и сельских территорий</t>
  </si>
  <si>
    <t>по другим федеральным целевым программам, непрограммной части федеральной адресной инвестиционной программы, иным направлениям, предусмотренным законодательством о федеральном бюджете</t>
  </si>
  <si>
    <t>выполнение научно-исследовательских и опытно-конструкторских работ в сфере дорожного хозяйства в случаях, предусмотренных нормативными правовыми актами Правительства Российской Федерации</t>
  </si>
  <si>
    <t>осуществление иных мероприятий в отношении автомобильных дорог общего пользования федерального значения</t>
  </si>
  <si>
    <t>Раздел IV</t>
  </si>
  <si>
    <t>Использование средств Федерального дорожного фонда 
на строительство и реконструкцию автомобильных дорог общего пользования федерального значения, осуществляемых  
за счет целевых безвозмездных перечислений физических и (или) юридических лиц</t>
  </si>
  <si>
    <t>Фактически использовано за счет всех источников финансирования, тыс. руб.</t>
  </si>
  <si>
    <t>Фактически профинансировано капитальных вложений с начала года по отчетный период включительно, тыс. руб.</t>
  </si>
  <si>
    <t>Раздел III</t>
  </si>
  <si>
    <t>Результаты использования бюджетных ассигнований</t>
  </si>
  <si>
    <r>
      <t xml:space="preserve">Федерального дорожного фонда </t>
    </r>
    <r>
      <rPr>
        <vertAlign val="superscript"/>
        <sz val="14"/>
        <color indexed="8"/>
        <rFont val="Times New Roman"/>
        <family val="1"/>
      </rPr>
      <t>1</t>
    </r>
    <r>
      <rPr>
        <b/>
        <vertAlign val="superscript"/>
        <sz val="14"/>
        <color indexed="8"/>
        <rFont val="Times New Roman"/>
        <family val="1"/>
      </rPr>
      <t>)</t>
    </r>
  </si>
  <si>
    <t>За отчетный год на сети автомобильных дорог общего пользования федерального значения</t>
  </si>
  <si>
    <r>
      <t xml:space="preserve">Общая протяженность автомобильных дорог общего пользования федерального значения </t>
    </r>
    <r>
      <rPr>
        <vertAlign val="superscript"/>
        <sz val="12"/>
        <color indexed="8"/>
        <rFont val="Times New Roman"/>
        <family val="1"/>
      </rPr>
      <t>2)</t>
    </r>
  </si>
  <si>
    <r>
      <t xml:space="preserve">Протяженность автомобильных дорог общего пользования  федерального значения, соответствующих нормативным требованиям к транспортно-эксплуатационным показателям </t>
    </r>
    <r>
      <rPr>
        <vertAlign val="superscript"/>
        <sz val="12"/>
        <color indexed="8"/>
        <rFont val="Times New Roman"/>
        <family val="1"/>
      </rPr>
      <t>2)</t>
    </r>
  </si>
  <si>
    <r>
      <t xml:space="preserve">Доля протяженности автомобильных дорог общего пользования федерального значения, соответствующих нормативным требованиям к транспортно-эксплуатационным показателям </t>
    </r>
    <r>
      <rPr>
        <vertAlign val="superscript"/>
        <sz val="12"/>
        <color indexed="8"/>
        <rFont val="Times New Roman"/>
        <family val="1"/>
      </rPr>
      <t>2)</t>
    </r>
  </si>
  <si>
    <t>%</t>
  </si>
  <si>
    <r>
      <t xml:space="preserve">Протяженность автомобильных дорог общего пользования федерального значения, обслуживающих движение в режиме перегрузки </t>
    </r>
    <r>
      <rPr>
        <vertAlign val="superscript"/>
        <sz val="12"/>
        <color indexed="8"/>
        <rFont val="Times New Roman"/>
        <family val="1"/>
      </rPr>
      <t>2)</t>
    </r>
  </si>
  <si>
    <r>
      <t xml:space="preserve">Доля протяженности автомобильных дорог общего пользования федерального значения, обслуживающих движение в режиме перегрузки </t>
    </r>
    <r>
      <rPr>
        <vertAlign val="superscript"/>
        <sz val="12"/>
        <color indexed="8"/>
        <rFont val="Times New Roman"/>
        <family val="1"/>
      </rPr>
      <t>2)</t>
    </r>
  </si>
  <si>
    <t>Прирост протяженности автомобильных дорог общего пользования федерального значения, на которых будут устранены ограничения пропускной способности</t>
  </si>
  <si>
    <t xml:space="preserve">Прирост протяженности автомобильных дорог, обеспечивающих пропуск транспортных средств с нагрузкой на ось 10 тонн </t>
  </si>
  <si>
    <t> 07</t>
  </si>
  <si>
    <t xml:space="preserve">Прирост протяженности автомобильных дорог, обеспечивающих пропуск транспортных средств с нагрузкой на ось 11,5 тонн </t>
  </si>
  <si>
    <r>
      <t>Протяженность автомобильных дорог общего пользования федерального значения I технической категории</t>
    </r>
    <r>
      <rPr>
        <vertAlign val="superscript"/>
        <sz val="12"/>
        <color indexed="8"/>
        <rFont val="Times New Roman"/>
        <family val="1"/>
      </rPr>
      <t>2)</t>
    </r>
  </si>
  <si>
    <r>
      <t>Доля протяженности автомобильных дорог I технической категории в общей протяженности автомобильных дорог общего пользования федерального значения</t>
    </r>
    <r>
      <rPr>
        <vertAlign val="superscript"/>
        <sz val="12"/>
        <color indexed="8"/>
        <rFont val="Times New Roman"/>
        <family val="1"/>
      </rPr>
      <t>2)</t>
    </r>
  </si>
  <si>
    <r>
      <t xml:space="preserve">Ввод в эксплуатацию после </t>
    </r>
    <r>
      <rPr>
        <sz val="12"/>
        <color indexed="8"/>
        <rFont val="Times New Roman"/>
        <family val="1"/>
      </rPr>
      <t>строительства и реконструкции автомобильных дорог общего пользования федерального значения, всего (сумма строк 12, 13), в том числе:</t>
    </r>
  </si>
  <si>
    <t>после строительства</t>
  </si>
  <si>
    <t>после реконструкции</t>
  </si>
  <si>
    <t>кроме того, по второй стадии и второй очереди, всего (сумма строк 15, 16), в том числе:</t>
  </si>
  <si>
    <t>строительство</t>
  </si>
  <si>
    <t>реконструкция</t>
  </si>
  <si>
    <r>
      <t>Ввод в эксплуатацию после капитального ремонта и ремонта</t>
    </r>
    <r>
      <rPr>
        <sz val="12"/>
        <color indexed="8"/>
        <rFont val="Times New Roman"/>
        <family val="1"/>
      </rPr>
      <t xml:space="preserve"> автомобильных дорог общего пользования федерального значения</t>
    </r>
  </si>
  <si>
    <t>Ввод в эксплуатацию после капитального ремонта и ремонта искусственных сооружений на автомобильных дорогах общего пользования федерального значения</t>
  </si>
  <si>
    <t>пог. м</t>
  </si>
  <si>
    <t>Ввод в эксплуатацию автомобильных дорог общего пользования федерального значения, мероприятия по строительству которых осуществлялись с привлечением средств Инвестиционного фонда Российской Федерации</t>
  </si>
  <si>
    <r>
      <t>1)</t>
    </r>
    <r>
      <rPr>
        <b/>
        <vertAlign val="superscript"/>
        <sz val="12"/>
        <color indexed="8"/>
        <rFont val="Times New Roman"/>
        <family val="1"/>
      </rPr>
      <t>  </t>
    </r>
    <r>
      <rPr>
        <sz val="10"/>
        <color indexed="8"/>
        <rFont val="Times New Roman"/>
        <family val="1"/>
      </rPr>
      <t>Заполняется по итогам за год.</t>
    </r>
  </si>
  <si>
    <r>
      <t>2)</t>
    </r>
    <r>
      <rPr>
        <sz val="10"/>
        <color indexed="8"/>
        <rFont val="Times New Roman"/>
        <family val="1"/>
      </rPr>
      <t>  Величина показателя указывается по состоянию на 1 января года, следующего за отчетным годом.</t>
    </r>
  </si>
  <si>
    <t>Росавтодор</t>
  </si>
  <si>
    <t xml:space="preserve">Государственная компания "Автодор" </t>
  </si>
  <si>
    <t>ИТОГО</t>
  </si>
  <si>
    <t>* - с учетом остатков 2012 года</t>
  </si>
  <si>
    <t>Израсходовано средств (кассовое исполнение) за отчетный период – всего (сумма строк 02-06, 09, 14, 15), в том числе на:</t>
  </si>
  <si>
    <t>1682725**</t>
  </si>
  <si>
    <t>11910019,7**</t>
  </si>
  <si>
    <t>** - приведены кассовые расходы Государственной компании "Российские автомобильные дороги"</t>
  </si>
  <si>
    <t>510661619,6*</t>
  </si>
</sst>
</file>

<file path=xl/styles.xml><?xml version="1.0" encoding="utf-8"?>
<styleSheet xmlns="http://schemas.openxmlformats.org/spreadsheetml/2006/main">
  <numFmts count="8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_);\(#,##0\);&quot;-  &quot;;&quot; &quot;@"/>
    <numFmt numFmtId="168" formatCode="#,##0.00%;[Red]\(#,##0.00%\);&quot;-&quot;"/>
    <numFmt numFmtId="169" formatCode="#,##0_);\(#,##0\);&quot;-  &quot;;&quot;  &quot;@"/>
    <numFmt numFmtId="170" formatCode="#,##0.00\ ;[Red]\(#,##0.00\)"/>
    <numFmt numFmtId="171" formatCode="0.0\ ;[Red]\(0.0\)\ "/>
    <numFmt numFmtId="172" formatCode="#,##0;[Red]\(#,##0\);&quot;-&quot;"/>
    <numFmt numFmtId="173" formatCode="#,##0.00;[Red]\(#,##0.00\);&quot;-&quot;"/>
    <numFmt numFmtId="174" formatCode="_(* #,##0_);_(* \(#,##0\)"/>
    <numFmt numFmtId="175" formatCode="mmm\-yyyy"/>
    <numFmt numFmtId="176" formatCode="dd\ mmm\ yy"/>
    <numFmt numFmtId="177" formatCode="#,##0;\(#,##0\)"/>
    <numFmt numFmtId="178" formatCode="#,##0;\-#,##0;\-"/>
    <numFmt numFmtId="179" formatCode="#,##0_ ;[Red]\(#,##0\);\-\ "/>
    <numFmt numFmtId="180" formatCode="#,##0;\(#,##0\);\-"/>
    <numFmt numFmtId="181" formatCode="&quot;þ&quot;;&quot;ý&quot;;&quot;¨&quot;"/>
    <numFmt numFmtId="182" formatCode="&quot;þ&quot;;;&quot;o&quot;;"/>
    <numFmt numFmtId="183" formatCode="#,##0_%_);\(#,##0\)_%;#,##0_%_);@_%_)"/>
    <numFmt numFmtId="184" formatCode="_(* #,##0.00_);_(* \(#,##0.00\);_(* &quot;-&quot;??_);_(@_)"/>
    <numFmt numFmtId="185" formatCode="_-* #,##0.00_-;\-* #,##0.00_-;_-* &quot;-&quot;??_-;_-@_-"/>
    <numFmt numFmtId="186" formatCode="#,##0.0_%_);\(#,##0.0\)_%;#,##0.0_%_);@_%_)"/>
    <numFmt numFmtId="187" formatCode="_(&quot;$&quot;\ * #,##0_);_(&quot;$&quot;\ * \(#,##0\);_(&quot;$&quot;\ * &quot;-&quot;_);_(@_)"/>
    <numFmt numFmtId="188" formatCode="&quot;$&quot;#,##0_%_);\(&quot;$&quot;#,##0\)_%;&quot;$&quot;#,##0_%_);@_%_)"/>
    <numFmt numFmtId="189" formatCode="&quot;$&quot;#,##0.00_%_);\(&quot;$&quot;#,##0.00\)_%;&quot;$&quot;#,##0.00_%_);@_%_)"/>
    <numFmt numFmtId="190" formatCode="[$$-C09]#,##0;\-[$$-C09]#,##0"/>
    <numFmt numFmtId="191" formatCode="m/d/yy_%_)"/>
    <numFmt numFmtId="192" formatCode="mmm\ \-\ yy"/>
    <numFmt numFmtId="193" formatCode="dd\ mmm\ yyyy_);;&quot;-  &quot;;&quot;  &quot;@"/>
    <numFmt numFmtId="194" formatCode="&quot;$&quot;#,##0_);\(&quot;$&quot;#,##0\)"/>
    <numFmt numFmtId="195" formatCode="dd/mmm/yy_);;&quot;-  &quot;;&quot; &quot;@"/>
    <numFmt numFmtId="196" formatCode="dd\ mmm\ yy_);;&quot;-  &quot;;&quot; &quot;@"/>
    <numFmt numFmtId="197" formatCode="#,##0_);\(#,##0\);&quot;- &quot;;&quot;  &quot;@"/>
    <numFmt numFmtId="198" formatCode="_-* #,##0_-;\-* #,##0_-;_-* &quot;-&quot;_-;_-@_-"/>
    <numFmt numFmtId="199" formatCode="0_%_);\(0\)_%;0_%_);@_%_)"/>
    <numFmt numFmtId="200" formatCode="[Green]&quot;é&quot;;[Red]&quot;ê&quot;;&quot;ù&quot;;"/>
    <numFmt numFmtId="201" formatCode="_-* #,##0.00\ [$€-1]_-;\-* #,##0.00\ [$€-1]_-;_-* &quot;-&quot;??\ [$€-1]_-"/>
    <numFmt numFmtId="202" formatCode="_-* #,##0.00\ &quot;€&quot;_-;\-* #,##0.00\ &quot;€&quot;_-;_-* &quot;-&quot;??\ &quot;€&quot;_-;_-@_-"/>
    <numFmt numFmtId="203" formatCode="#,##0;\(#,##0\);0"/>
    <numFmt numFmtId="204" formatCode="_(* #,##0.0_%_);_(* \(#,##0.0_%\);_(* &quot; - &quot;_%_);_(@_)"/>
    <numFmt numFmtId="205" formatCode="_(* #,##0.0%_);_(* \(#,##0.0%\);_(* &quot; - &quot;\%_);_(@_)"/>
    <numFmt numFmtId="206" formatCode="_(* #,##0.0_);_(* \(#,##0.0\);_(* &quot; - &quot;_);_(@_)"/>
    <numFmt numFmtId="207" formatCode="_(* #,##0.00_);_(* \(#,##0.00\);_(* &quot; - &quot;_);_(@_)"/>
    <numFmt numFmtId="208" formatCode="_(* #,##0.000_);_(* \(#,##0.000\);_(* &quot; - &quot;_);_(@_)"/>
    <numFmt numFmtId="209" formatCode="#,##0;\(#,##0\);&quot;-&quot;"/>
    <numFmt numFmtId="210" formatCode="#,##0.0000_);\(#,##0.0000\);&quot;-  &quot;;&quot;  &quot;@"/>
    <numFmt numFmtId="211" formatCode="_(* #,##0_);_(* \(#,##0\);_(* &quot;-&quot;??_);_(@_)"/>
    <numFmt numFmtId="212" formatCode="0.0\%_);\(0.0\%\);0.0\%_);@_%_)"/>
    <numFmt numFmtId="213" formatCode="0_ ;[Red]\-0\ "/>
    <numFmt numFmtId="214" formatCode="#,##0\ ;[Red]\(#,##0\);\-\ "/>
    <numFmt numFmtId="215" formatCode="0.0%"/>
    <numFmt numFmtId="216" formatCode="dd/mm/yy\ hh:mm:ss"/>
    <numFmt numFmtId="217" formatCode="&quot;Lookup&quot;\ 0"/>
    <numFmt numFmtId="218" formatCode="_ * #,##0.00_ ;_ * \-#,##0.00_ ;_ * &quot;-&quot;??_ ;_ @_ "/>
    <numFmt numFmtId="219" formatCode="_-* #,##0.00\ _€_-;\-* #,##0.00\ _€_-;_-* &quot;-&quot;??\ _€_-;_-@_-"/>
    <numFmt numFmtId="220" formatCode="#,##0.0;[Red]\-#,##0.0"/>
    <numFmt numFmtId="221" formatCode="0.0\x_)_);&quot;NM&quot;_x_)_);0.0\x_)_);@_%_)"/>
    <numFmt numFmtId="222" formatCode="###0_);\(###0\);&quot;- &quot;;&quot;  &quot;@"/>
    <numFmt numFmtId="223" formatCode="0.0000_ ;[Red]\-0.0000\ "/>
    <numFmt numFmtId="224" formatCode="#,##0.0;\(#,##0.0\)"/>
    <numFmt numFmtId="225" formatCode="_(* #,##0.00%_);_(* \(#,##0.00%\);_(* #,##0.00%_);_(@_)"/>
    <numFmt numFmtId="226" formatCode="#,##0.0\ ;[Red]\(#,##0.0\)"/>
    <numFmt numFmtId="227" formatCode="#,##0;[Red]\(#,##0\)"/>
    <numFmt numFmtId="228" formatCode="#,##0.000;\-#,##0.000;\-"/>
    <numFmt numFmtId="229" formatCode="General_)"/>
    <numFmt numFmtId="230" formatCode="\&gt;\&gt;@"/>
    <numFmt numFmtId="231" formatCode="&quot;-&quot;\ @"/>
    <numFmt numFmtId="232" formatCode="\&gt;@"/>
    <numFmt numFmtId="233" formatCode="&quot;£k&quot;0.0"/>
    <numFmt numFmtId="234" formatCode="_-&quot;£&quot;* #,##0_-;\-&quot;£&quot;* #,##0_-;_-&quot;£&quot;* &quot;-&quot;_-;_-@_-"/>
    <numFmt numFmtId="235" formatCode="_-&quot;£&quot;* #,##0.00_-;\-&quot;£&quot;* #,##0.00_-;_-&quot;£&quot;* &quot;-&quot;??_-;_-@_-"/>
    <numFmt numFmtId="236" formatCode="_-* #,##0.00\ _р_у_б_._-;\-* #,##0.00\ _р_у_б_._-;_-* &quot;-&quot;??\ _р_у_б_._-;_-@_-"/>
    <numFmt numFmtId="237" formatCode="_-* #,##0.0_р_._-;\-* #,##0.0_р_._-;_-* &quot;-&quot;??_р_._-;_-@_-"/>
    <numFmt numFmtId="238" formatCode="_-* #,##0.0_р_._-;\-* #,##0.0_р_._-;_-* &quot;-&quot;?_р_._-;_-@_-"/>
  </numFmts>
  <fonts count="149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Geneva"/>
      <family val="0"/>
    </font>
    <font>
      <sz val="11"/>
      <name val="Times New Roman"/>
      <family val="1"/>
    </font>
    <font>
      <sz val="10"/>
      <color indexed="8"/>
      <name val="MS Sans Serif"/>
      <family val="2"/>
    </font>
    <font>
      <sz val="12"/>
      <name val="Palatino"/>
      <family val="1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b/>
      <sz val="9"/>
      <name val="Helv"/>
      <family val="0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name val="ZapfDingbats"/>
      <family val="2"/>
    </font>
    <font>
      <sz val="10"/>
      <color indexed="9"/>
      <name val="Arial"/>
      <family val="2"/>
    </font>
    <font>
      <sz val="10"/>
      <color indexed="40"/>
      <name val="Arial"/>
      <family val="2"/>
    </font>
    <font>
      <sz val="11"/>
      <name val="Arial"/>
      <family val="2"/>
    </font>
    <font>
      <b/>
      <sz val="11"/>
      <color indexed="52"/>
      <name val="Calibri"/>
      <family val="2"/>
    </font>
    <font>
      <sz val="10"/>
      <name val="Univers 45 Light"/>
      <family val="2"/>
    </font>
    <font>
      <sz val="11"/>
      <color indexed="52"/>
      <name val="Calibri"/>
      <family val="2"/>
    </font>
    <font>
      <b/>
      <sz val="8"/>
      <color indexed="12"/>
      <name val="Arial"/>
      <family val="2"/>
    </font>
    <font>
      <sz val="14"/>
      <name val="Wingdings"/>
      <family val="0"/>
    </font>
    <font>
      <sz val="22"/>
      <color indexed="12"/>
      <name val="Wingdings"/>
      <family val="0"/>
    </font>
    <font>
      <sz val="22"/>
      <name val="Wingdings"/>
      <family val="0"/>
    </font>
    <font>
      <b/>
      <sz val="11"/>
      <color indexed="9"/>
      <name val="Calibri"/>
      <family val="2"/>
    </font>
    <font>
      <b/>
      <u val="singleAccounting"/>
      <sz val="11"/>
      <name val="Arial"/>
      <family val="2"/>
    </font>
    <font>
      <sz val="8"/>
      <name val="Palatino"/>
      <family val="1"/>
    </font>
    <font>
      <sz val="14"/>
      <name val="Pi-Barak-Light"/>
      <family val="0"/>
    </font>
    <font>
      <b/>
      <sz val="11"/>
      <color indexed="12"/>
      <name val="Arial"/>
      <family val="2"/>
    </font>
    <font>
      <b/>
      <sz val="8"/>
      <color indexed="10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name val="BERNHARD"/>
      <family val="0"/>
    </font>
    <font>
      <sz val="12"/>
      <name val="Arial"/>
      <family val="2"/>
    </font>
    <font>
      <sz val="12"/>
      <name val="Helv"/>
      <family val="0"/>
    </font>
    <font>
      <sz val="10"/>
      <color indexed="50"/>
      <name val="Arial"/>
      <family val="2"/>
    </font>
    <font>
      <sz val="16"/>
      <name val="Wingdings"/>
      <family val="0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32"/>
      <name val="Helvetica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name val="Helvetica"/>
      <family val="2"/>
    </font>
    <font>
      <sz val="7"/>
      <name val="Palatino"/>
      <family val="1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sz val="10"/>
      <color indexed="23"/>
      <name val="Arial"/>
      <family val="2"/>
    </font>
    <font>
      <sz val="6"/>
      <color indexed="16"/>
      <name val="Palatino"/>
      <family val="1"/>
    </font>
    <font>
      <b/>
      <u val="single"/>
      <sz val="16"/>
      <color indexed="10"/>
      <name val="Palatino"/>
      <family val="1"/>
    </font>
    <font>
      <b/>
      <sz val="10"/>
      <color indexed="18"/>
      <name val="Arial"/>
      <family val="2"/>
    </font>
    <font>
      <b/>
      <sz val="11"/>
      <color indexed="56"/>
      <name val="Calibri"/>
      <family val="2"/>
    </font>
    <font>
      <sz val="8"/>
      <color indexed="12"/>
      <name val="Helv"/>
      <family val="0"/>
    </font>
    <font>
      <u val="single"/>
      <sz val="7.5"/>
      <color indexed="12"/>
      <name val="Arial"/>
      <family val="2"/>
    </font>
    <font>
      <b/>
      <sz val="10"/>
      <color indexed="14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Times New Roman"/>
      <family val="1"/>
    </font>
    <font>
      <sz val="10"/>
      <color indexed="24"/>
      <name val="Arial"/>
      <family val="2"/>
    </font>
    <font>
      <sz val="10"/>
      <color indexed="24"/>
      <name val="Univers 45 Light"/>
      <family val="2"/>
    </font>
    <font>
      <sz val="8"/>
      <color indexed="1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Helv"/>
      <family val="0"/>
    </font>
    <font>
      <b/>
      <sz val="18"/>
      <name val="Helvetica"/>
      <family val="2"/>
    </font>
    <font>
      <sz val="8"/>
      <color indexed="47"/>
      <name val="Arial"/>
      <family val="2"/>
    </font>
    <font>
      <b/>
      <sz val="16"/>
      <name val="Arial Rounded MT Bold"/>
      <family val="2"/>
    </font>
    <font>
      <sz val="14"/>
      <name val="Helvetica"/>
      <family val="2"/>
    </font>
    <font>
      <sz val="8"/>
      <color indexed="40"/>
      <name val="Arial"/>
      <family val="2"/>
    </font>
    <font>
      <sz val="10"/>
      <color indexed="61"/>
      <name val="Arial"/>
      <family val="2"/>
    </font>
    <font>
      <sz val="11"/>
      <name val="Univers 45 Light"/>
      <family val="2"/>
    </font>
    <font>
      <sz val="8"/>
      <color indexed="10"/>
      <name val="Arial"/>
      <family val="2"/>
    </font>
    <font>
      <sz val="11"/>
      <color indexed="60"/>
      <name val="Calibri"/>
      <family val="2"/>
    </font>
    <font>
      <sz val="10"/>
      <name val="Courier"/>
      <family val="1"/>
    </font>
    <font>
      <sz val="8"/>
      <color indexed="8"/>
      <name val="Verdana"/>
      <family val="2"/>
    </font>
    <font>
      <sz val="8"/>
      <name val="Verdana"/>
      <family val="2"/>
    </font>
    <font>
      <sz val="10"/>
      <name val="Arial CE"/>
      <family val="0"/>
    </font>
    <font>
      <sz val="10"/>
      <color indexed="54"/>
      <name val="Arial"/>
      <family val="2"/>
    </font>
    <font>
      <sz val="9"/>
      <color indexed="8"/>
      <name val="Arial"/>
      <family val="2"/>
    </font>
    <font>
      <sz val="10"/>
      <name val="Antique Olive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name val="Helvetica"/>
      <family val="2"/>
    </font>
    <font>
      <b/>
      <sz val="10"/>
      <color indexed="8"/>
      <name val="Arial"/>
      <family val="2"/>
    </font>
    <font>
      <sz val="10"/>
      <color indexed="19"/>
      <name val="Arial"/>
      <family val="2"/>
    </font>
    <font>
      <b/>
      <sz val="12"/>
      <name val="Times New Roman"/>
      <family val="1"/>
    </font>
    <font>
      <b/>
      <sz val="10"/>
      <color indexed="9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8"/>
      <color indexed="62"/>
      <name val="Arial Narrow"/>
      <family val="2"/>
    </font>
    <font>
      <sz val="6"/>
      <name val="Switzerland"/>
      <family val="2"/>
    </font>
    <font>
      <b/>
      <sz val="18"/>
      <color indexed="56"/>
      <name val="Cambria"/>
      <family val="2"/>
    </font>
    <font>
      <sz val="24"/>
      <color indexed="13"/>
      <name val="Helv"/>
      <family val="0"/>
    </font>
    <font>
      <b/>
      <sz val="16"/>
      <color indexed="24"/>
      <name val="Univers 45 Light"/>
      <family val="2"/>
    </font>
    <font>
      <b/>
      <sz val="14"/>
      <name val="Arial"/>
      <family val="2"/>
    </font>
    <font>
      <b/>
      <sz val="8"/>
      <color indexed="62"/>
      <name val="Arial Narrow"/>
      <family val="2"/>
    </font>
    <font>
      <b/>
      <sz val="8"/>
      <color indexed="23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Helv"/>
      <family val="0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12"/>
      <name val="Arial"/>
      <family val="2"/>
    </font>
    <font>
      <b/>
      <sz val="10"/>
      <color indexed="57"/>
      <name val="Arial"/>
      <family val="2"/>
    </font>
    <font>
      <b/>
      <sz val="24"/>
      <name val="Helvetica"/>
      <family val="2"/>
    </font>
    <font>
      <sz val="10"/>
      <color indexed="14"/>
      <name val="Arial"/>
      <family val="2"/>
    </font>
    <font>
      <b/>
      <sz val="9"/>
      <name val="Arial Cyr"/>
      <family val="2"/>
    </font>
    <font>
      <sz val="10"/>
      <name val="Arial CYR"/>
      <family val="0"/>
    </font>
    <font>
      <sz val="9"/>
      <name val="Verdana"/>
      <family val="2"/>
    </font>
    <font>
      <sz val="10"/>
      <name val="Miriam"/>
      <family val="2"/>
    </font>
    <font>
      <sz val="11"/>
      <name val="ＭＳ Ｐゴシック"/>
      <family val="0"/>
    </font>
    <font>
      <sz val="10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0"/>
      <color indexed="8"/>
      <name val="Tahoma"/>
      <family val="2"/>
    </font>
    <font>
      <sz val="14"/>
      <color indexed="8"/>
      <name val="Calibri"/>
      <family val="2"/>
    </font>
    <font>
      <sz val="11"/>
      <color indexed="8"/>
      <name val="Times New Roman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indexed="40"/>
        <bgColor indexed="64"/>
      </patternFill>
    </fill>
    <fill>
      <patternFill patternType="mediumGray">
        <fgColor indexed="11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darkUp">
        <fgColor indexed="8"/>
        <bgColor indexed="13"/>
      </patternFill>
    </fill>
  </fills>
  <borders count="51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26"/>
      </left>
      <right style="dashed">
        <color indexed="26"/>
      </right>
      <top style="dashed">
        <color indexed="26"/>
      </top>
      <bottom style="dashed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tted"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/>
      <right/>
      <top/>
      <bottom style="medium">
        <color indexed="30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double"/>
      <right style="double"/>
      <top style="double"/>
      <bottom style="double"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</border>
    <border>
      <left style="thin"/>
      <right style="thin"/>
      <top style="thick"/>
      <bottom style="hair"/>
    </border>
    <border>
      <left/>
      <right/>
      <top style="thin"/>
      <bottom/>
    </border>
    <border>
      <left/>
      <right/>
      <top style="thin">
        <color indexed="19"/>
      </top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hair"/>
      <right style="hair">
        <color indexed="62"/>
      </right>
      <top style="hair"/>
      <bottom style="medium">
        <color indexed="62"/>
      </bottom>
    </border>
    <border>
      <left/>
      <right/>
      <top style="thick">
        <color indexed="62"/>
      </top>
      <bottom style="hair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19"/>
      </top>
      <bottom style="double">
        <color indexed="19"/>
      </bottom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</borders>
  <cellStyleXfs count="14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167" fontId="5" fillId="0" borderId="0" applyFont="0" applyFill="0" applyBorder="0" applyProtection="0">
      <alignment vertical="top"/>
    </xf>
    <xf numFmtId="168" fontId="12" fillId="2" borderId="0" applyBorder="0">
      <alignment horizontal="center"/>
      <protection locked="0"/>
    </xf>
    <xf numFmtId="168" fontId="12" fillId="0" borderId="0" applyFill="0" applyBorder="0">
      <alignment horizontal="center"/>
      <protection/>
    </xf>
    <xf numFmtId="0" fontId="13" fillId="0" borderId="0" applyNumberFormat="0" applyFont="0" applyFill="0" applyBorder="0" applyAlignment="0" applyProtection="0"/>
    <xf numFmtId="0" fontId="11" fillId="0" borderId="0">
      <alignment/>
      <protection/>
    </xf>
    <xf numFmtId="0" fontId="14" fillId="0" borderId="0" applyNumberFormat="0" applyAlignment="0" applyProtection="0"/>
    <xf numFmtId="0" fontId="7" fillId="0" borderId="0" applyNumberFormat="0" applyAlignment="0" applyProtection="0"/>
    <xf numFmtId="0" fontId="7" fillId="0" borderId="0" applyNumberFormat="0" applyAlignment="0" applyProtection="0"/>
    <xf numFmtId="0" fontId="7" fillId="0" borderId="0" applyNumberFormat="0" applyAlignment="0" applyProtection="0"/>
    <xf numFmtId="0" fontId="7" fillId="0" borderId="0" applyNumberFormat="0" applyAlignment="0" applyProtection="0"/>
    <xf numFmtId="0" fontId="7" fillId="0" borderId="0" applyNumberFormat="0" applyAlignment="0" applyProtection="0"/>
    <xf numFmtId="0" fontId="7" fillId="0" borderId="0" applyNumberFormat="0" applyAlignment="0" applyProtection="0"/>
    <xf numFmtId="0" fontId="14" fillId="0" borderId="0" applyNumberFormat="0" applyAlignment="0" applyProtection="0"/>
    <xf numFmtId="0" fontId="7" fillId="0" borderId="0" applyNumberFormat="0" applyAlignment="0" applyProtection="0"/>
    <xf numFmtId="0" fontId="14" fillId="0" borderId="0" applyNumberFormat="0" applyAlignment="0" applyProtection="0"/>
    <xf numFmtId="0" fontId="7" fillId="0" borderId="0" applyNumberFormat="0" applyAlignment="0" applyProtection="0"/>
    <xf numFmtId="0" fontId="14" fillId="0" borderId="0" applyNumberFormat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10" fillId="0" borderId="0">
      <alignment/>
      <protection/>
    </xf>
    <xf numFmtId="0" fontId="14" fillId="0" borderId="0" applyNumberFormat="0" applyAlignment="0" applyProtection="0"/>
    <xf numFmtId="0" fontId="10" fillId="0" borderId="0">
      <alignment/>
      <protection/>
    </xf>
    <xf numFmtId="169" fontId="5" fillId="0" borderId="0">
      <alignment vertical="top"/>
      <protection/>
    </xf>
    <xf numFmtId="0" fontId="7" fillId="0" borderId="0" applyNumberFormat="0" applyAlignment="0" applyProtection="0"/>
    <xf numFmtId="169" fontId="5" fillId="0" borderId="0">
      <alignment vertical="top"/>
      <protection/>
    </xf>
    <xf numFmtId="0" fontId="14" fillId="0" borderId="0" applyNumberFormat="0" applyAlignment="0" applyProtection="0"/>
    <xf numFmtId="0" fontId="7" fillId="0" borderId="0" applyNumberFormat="0" applyAlignment="0" applyProtection="0"/>
    <xf numFmtId="0" fontId="7" fillId="0" borderId="0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 applyNumberFormat="0" applyAlignment="0" applyProtection="0"/>
    <xf numFmtId="0" fontId="7" fillId="0" borderId="0" applyNumberFormat="0" applyAlignment="0" applyProtection="0"/>
    <xf numFmtId="0" fontId="14" fillId="0" borderId="0" applyNumberFormat="0" applyAlignment="0" applyProtection="0"/>
    <xf numFmtId="0" fontId="7" fillId="0" borderId="0" applyNumberFormat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7" fillId="0" borderId="0" applyNumberFormat="0" applyAlignment="0" applyProtection="0"/>
    <xf numFmtId="0" fontId="7" fillId="0" borderId="0" applyNumberFormat="0" applyAlignment="0" applyProtection="0"/>
    <xf numFmtId="0" fontId="7" fillId="0" borderId="0" applyNumberFormat="0" applyAlignment="0" applyProtection="0"/>
    <xf numFmtId="0" fontId="14" fillId="0" borderId="0" applyNumberFormat="0" applyAlignment="0" applyProtection="0"/>
    <xf numFmtId="0" fontId="10" fillId="0" borderId="0">
      <alignment/>
      <protection/>
    </xf>
    <xf numFmtId="170" fontId="15" fillId="3" borderId="0">
      <alignment/>
      <protection/>
    </xf>
    <xf numFmtId="0" fontId="16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71" fontId="15" fillId="0" borderId="1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66" fontId="17" fillId="0" borderId="2" applyFont="0" applyFill="0" applyBorder="0" applyAlignment="0">
      <protection/>
    </xf>
    <xf numFmtId="172" fontId="12" fillId="2" borderId="0" applyBorder="0">
      <alignment horizontal="center"/>
      <protection locked="0"/>
    </xf>
    <xf numFmtId="172" fontId="12" fillId="0" borderId="0" applyFill="0" applyBorder="0">
      <alignment horizontal="center"/>
      <protection/>
    </xf>
    <xf numFmtId="173" fontId="12" fillId="2" borderId="0" applyBorder="0">
      <alignment horizontal="center"/>
      <protection locked="0"/>
    </xf>
    <xf numFmtId="173" fontId="12" fillId="0" borderId="0" applyFill="0" applyBorder="0">
      <alignment horizontal="center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5" fillId="0" borderId="0">
      <alignment/>
      <protection/>
    </xf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9" fillId="0" borderId="3">
      <alignment horizontal="center" vertical="center"/>
      <protection/>
    </xf>
    <xf numFmtId="0" fontId="20" fillId="22" borderId="3">
      <alignment/>
      <protection/>
    </xf>
    <xf numFmtId="0" fontId="17" fillId="0" borderId="0" applyFont="0" applyFill="0" applyBorder="0" applyAlignment="0" applyProtection="0"/>
    <xf numFmtId="174" fontId="21" fillId="22" borderId="3" applyBorder="0">
      <alignment/>
      <protection/>
    </xf>
    <xf numFmtId="0" fontId="20" fillId="22" borderId="3">
      <alignment horizontal="center"/>
      <protection locked="0"/>
    </xf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175" fontId="4" fillId="0" borderId="0" applyNumberFormat="0" applyFont="0" applyAlignment="0">
      <protection/>
    </xf>
    <xf numFmtId="0" fontId="24" fillId="0" borderId="0">
      <alignment/>
      <protection/>
    </xf>
    <xf numFmtId="176" fontId="25" fillId="18" borderId="4">
      <alignment horizontal="center"/>
      <protection/>
    </xf>
    <xf numFmtId="177" fontId="5" fillId="8" borderId="5" applyNumberFormat="0">
      <alignment vertical="center"/>
      <protection/>
    </xf>
    <xf numFmtId="178" fontId="5" fillId="23" borderId="5" applyNumberFormat="0">
      <alignment vertical="center"/>
      <protection/>
    </xf>
    <xf numFmtId="1" fontId="5" fillId="24" borderId="5" applyNumberFormat="0">
      <alignment vertical="center"/>
      <protection/>
    </xf>
    <xf numFmtId="177" fontId="5" fillId="24" borderId="5" applyNumberFormat="0">
      <alignment vertical="center"/>
      <protection/>
    </xf>
    <xf numFmtId="177" fontId="5" fillId="25" borderId="5" applyNumberFormat="0">
      <alignment vertical="center"/>
      <protection/>
    </xf>
    <xf numFmtId="179" fontId="26" fillId="0" borderId="0">
      <alignment/>
      <protection/>
    </xf>
    <xf numFmtId="3" fontId="5" fillId="0" borderId="5" applyNumberFormat="0">
      <alignment vertical="center"/>
      <protection/>
    </xf>
    <xf numFmtId="180" fontId="27" fillId="26" borderId="5" applyNumberFormat="0" applyFont="0" applyAlignment="0">
      <protection/>
    </xf>
    <xf numFmtId="177" fontId="27" fillId="4" borderId="5" applyNumberFormat="0">
      <alignment vertical="center"/>
      <protection/>
    </xf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9" fillId="8" borderId="5">
      <alignment/>
      <protection/>
    </xf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28" fillId="25" borderId="6" applyNumberFormat="0" applyAlignment="0" applyProtection="0"/>
    <xf numFmtId="0" fontId="5" fillId="22" borderId="0" applyNumberFormat="0" applyFont="0" applyBorder="0" applyAlignment="0">
      <protection/>
    </xf>
    <xf numFmtId="0" fontId="30" fillId="0" borderId="7" applyNumberFormat="0" applyFill="0" applyAlignment="0" applyProtection="0"/>
    <xf numFmtId="0" fontId="31" fillId="0" borderId="0">
      <alignment horizontal="right"/>
      <protection/>
    </xf>
    <xf numFmtId="181" fontId="32" fillId="0" borderId="0" applyFill="0" applyBorder="0" applyProtection="0">
      <alignment horizontal="center" vertical="center"/>
    </xf>
    <xf numFmtId="182" fontId="33" fillId="2" borderId="8">
      <alignment horizontal="center" vertical="center"/>
      <protection locked="0"/>
    </xf>
    <xf numFmtId="182" fontId="34" fillId="0" borderId="0" applyFill="0" applyBorder="0">
      <alignment horizontal="center" vertical="center"/>
      <protection/>
    </xf>
    <xf numFmtId="0" fontId="35" fillId="27" borderId="9" applyNumberFormat="0" applyAlignment="0" applyProtection="0"/>
    <xf numFmtId="0" fontId="5" fillId="0" borderId="0" applyNumberFormat="0" applyFont="0" applyFill="0" applyBorder="0" applyAlignment="0">
      <protection/>
    </xf>
    <xf numFmtId="0" fontId="36" fillId="0" borderId="0" applyNumberFormat="0">
      <alignment horizontal="center" wrapText="1"/>
      <protection/>
    </xf>
    <xf numFmtId="170" fontId="5" fillId="0" borderId="0" applyFont="0" applyFill="0" applyBorder="0" applyAlignment="0" applyProtection="0"/>
    <xf numFmtId="183" fontId="37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10" applyFont="0" applyFill="0" applyBorder="0" applyAlignment="0" applyProtection="0"/>
    <xf numFmtId="186" fontId="37" fillId="0" borderId="0" applyFont="0" applyFill="0" applyBorder="0" applyAlignment="0" applyProtection="0"/>
    <xf numFmtId="3" fontId="38" fillId="28" borderId="0" applyFont="0" applyFill="0" applyBorder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39" fillId="0" borderId="0">
      <alignment horizontal="left" vertical="center" indent="1"/>
      <protection/>
    </xf>
    <xf numFmtId="0" fontId="40" fillId="0" borderId="0" applyFill="0" applyBorder="0">
      <alignment/>
      <protection/>
    </xf>
    <xf numFmtId="177" fontId="41" fillId="11" borderId="0" applyFont="0" applyAlignment="0">
      <protection/>
    </xf>
    <xf numFmtId="177" fontId="42" fillId="11" borderId="4" applyNumberFormat="0" applyBorder="0" applyAlignment="0">
      <protection/>
    </xf>
    <xf numFmtId="177" fontId="42" fillId="11" borderId="4" applyNumberFormat="0" applyBorder="0" applyAlignment="0">
      <protection/>
    </xf>
    <xf numFmtId="177" fontId="42" fillId="11" borderId="4" applyNumberFormat="0" applyBorder="0" applyAlignment="0">
      <protection/>
    </xf>
    <xf numFmtId="177" fontId="42" fillId="11" borderId="4" applyNumberFormat="0" applyBorder="0" applyAlignment="0">
      <protection/>
    </xf>
    <xf numFmtId="177" fontId="42" fillId="11" borderId="4" applyNumberFormat="0" applyBorder="0" applyAlignment="0">
      <protection/>
    </xf>
    <xf numFmtId="177" fontId="42" fillId="11" borderId="4" applyNumberFormat="0" applyBorder="0" applyAlignment="0">
      <protection/>
    </xf>
    <xf numFmtId="177" fontId="42" fillId="11" borderId="4" applyNumberFormat="0" applyBorder="0" applyAlignment="0">
      <protection/>
    </xf>
    <xf numFmtId="177" fontId="42" fillId="11" borderId="4" applyNumberFormat="0" applyBorder="0" applyAlignment="0">
      <protection/>
    </xf>
    <xf numFmtId="177" fontId="42" fillId="11" borderId="4" applyNumberFormat="0" applyBorder="0" applyAlignment="0">
      <protection/>
    </xf>
    <xf numFmtId="177" fontId="42" fillId="11" borderId="4" applyNumberFormat="0" applyBorder="0" applyAlignment="0">
      <protection/>
    </xf>
    <xf numFmtId="177" fontId="42" fillId="11" borderId="4" applyNumberFormat="0" applyBorder="0" applyAlignment="0">
      <protection/>
    </xf>
    <xf numFmtId="177" fontId="42" fillId="11" borderId="4" applyNumberFormat="0" applyBorder="0" applyAlignment="0">
      <protection/>
    </xf>
    <xf numFmtId="177" fontId="42" fillId="11" borderId="4" applyNumberFormat="0" applyBorder="0" applyAlignment="0">
      <protection/>
    </xf>
    <xf numFmtId="177" fontId="42" fillId="11" borderId="4" applyNumberFormat="0" applyBorder="0" applyAlignment="0">
      <protection/>
    </xf>
    <xf numFmtId="1" fontId="17" fillId="0" borderId="2">
      <alignment/>
      <protection/>
    </xf>
    <xf numFmtId="1" fontId="17" fillId="0" borderId="2">
      <alignment/>
      <protection/>
    </xf>
    <xf numFmtId="1" fontId="17" fillId="0" borderId="2">
      <alignment/>
      <protection/>
    </xf>
    <xf numFmtId="1" fontId="17" fillId="0" borderId="2">
      <alignment/>
      <protection/>
    </xf>
    <xf numFmtId="1" fontId="17" fillId="0" borderId="2">
      <alignment/>
      <protection/>
    </xf>
    <xf numFmtId="1" fontId="17" fillId="0" borderId="2">
      <alignment/>
      <protection/>
    </xf>
    <xf numFmtId="1" fontId="17" fillId="0" borderId="2">
      <alignment/>
      <protection/>
    </xf>
    <xf numFmtId="1" fontId="17" fillId="0" borderId="2">
      <alignment/>
      <protection/>
    </xf>
    <xf numFmtId="1" fontId="17" fillId="0" borderId="2">
      <alignment/>
      <protection/>
    </xf>
    <xf numFmtId="1" fontId="17" fillId="0" borderId="2">
      <alignment/>
      <protection/>
    </xf>
    <xf numFmtId="1" fontId="17" fillId="0" borderId="2">
      <alignment/>
      <protection/>
    </xf>
    <xf numFmtId="1" fontId="17" fillId="0" borderId="2">
      <alignment/>
      <protection/>
    </xf>
    <xf numFmtId="1" fontId="17" fillId="0" borderId="2">
      <alignment/>
      <protection/>
    </xf>
    <xf numFmtId="1" fontId="17" fillId="0" borderId="2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187" fontId="44" fillId="0" borderId="0" applyFont="0" applyFill="0" applyBorder="0" applyAlignment="0" applyProtection="0"/>
    <xf numFmtId="188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90" fontId="38" fillId="28" borderId="0" applyFont="0" applyFill="0" applyBorder="0" applyAlignment="0" applyProtection="0"/>
    <xf numFmtId="0" fontId="45" fillId="0" borderId="0">
      <alignment/>
      <protection/>
    </xf>
    <xf numFmtId="38" fontId="46" fillId="22" borderId="12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5" fillId="0" borderId="0" applyFont="0" applyFill="0" applyBorder="0" applyAlignment="0" applyProtection="0"/>
    <xf numFmtId="191" fontId="37" fillId="0" borderId="0" applyFont="0" applyFill="0" applyBorder="0" applyAlignment="0" applyProtection="0"/>
    <xf numFmtId="192" fontId="29" fillId="8" borderId="14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2" fontId="12" fillId="25" borderId="15">
      <alignment horizontal="center"/>
      <protection/>
    </xf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5" fillId="0" borderId="0" applyFont="0" applyFill="0" applyBorder="0" applyProtection="0">
      <alignment vertical="top"/>
    </xf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7" fontId="5" fillId="29" borderId="0" applyNumberFormat="0" applyFont="0" applyBorder="0" applyAlignment="0" applyProtection="0"/>
    <xf numFmtId="198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9" fontId="37" fillId="0" borderId="16" applyNumberFormat="0" applyFont="0" applyFill="0" applyAlignment="0" applyProtection="0"/>
    <xf numFmtId="200" fontId="47" fillId="0" borderId="0" applyFill="0" applyBorder="0">
      <alignment horizontal="center" vertical="center"/>
      <protection/>
    </xf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0" fontId="48" fillId="9" borderId="6" applyNumberFormat="0" applyAlignment="0" applyProtection="0"/>
    <xf numFmtId="20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1" fillId="0" borderId="0">
      <alignment/>
      <protection/>
    </xf>
    <xf numFmtId="0" fontId="12" fillId="13" borderId="17" applyNumberFormat="0">
      <alignment/>
      <protection/>
    </xf>
    <xf numFmtId="0" fontId="49" fillId="0" borderId="0" applyNumberFormat="0" applyFill="0" applyBorder="0" applyAlignment="0" applyProtection="0"/>
    <xf numFmtId="203" fontId="5" fillId="6" borderId="0" applyNumberFormat="0" applyFon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04" fontId="52" fillId="0" borderId="0">
      <alignment horizontal="right" vertical="top"/>
      <protection/>
    </xf>
    <xf numFmtId="205" fontId="53" fillId="0" borderId="0">
      <alignment horizontal="right" vertical="top"/>
      <protection/>
    </xf>
    <xf numFmtId="0" fontId="52" fillId="0" borderId="0">
      <alignment horizontal="right" vertical="top"/>
      <protection/>
    </xf>
    <xf numFmtId="0" fontId="53" fillId="0" borderId="0" applyFill="0" applyBorder="0">
      <alignment horizontal="right" vertical="top"/>
      <protection/>
    </xf>
    <xf numFmtId="206" fontId="53" fillId="0" borderId="0" applyFill="0" applyBorder="0">
      <alignment horizontal="right" vertical="top"/>
      <protection/>
    </xf>
    <xf numFmtId="207" fontId="53" fillId="0" borderId="0" applyFill="0" applyBorder="0">
      <alignment horizontal="right" vertical="top"/>
      <protection/>
    </xf>
    <xf numFmtId="208" fontId="53" fillId="0" borderId="0" applyFill="0" applyBorder="0">
      <alignment horizontal="right" vertical="top"/>
      <protection/>
    </xf>
    <xf numFmtId="0" fontId="54" fillId="0" borderId="0">
      <alignment horizontal="center" wrapText="1"/>
      <protection/>
    </xf>
    <xf numFmtId="209" fontId="55" fillId="0" borderId="0" applyFill="0" applyBorder="0">
      <alignment vertical="top"/>
      <protection/>
    </xf>
    <xf numFmtId="209" fontId="56" fillId="0" borderId="0" applyFill="0" applyBorder="0" applyProtection="0">
      <alignment vertical="top"/>
    </xf>
    <xf numFmtId="209" fontId="57" fillId="0" borderId="0">
      <alignment vertical="top"/>
      <protection/>
    </xf>
    <xf numFmtId="198" fontId="53" fillId="0" borderId="0" applyFill="0" applyBorder="0" applyAlignment="0" applyProtection="0"/>
    <xf numFmtId="209" fontId="42" fillId="0" borderId="0">
      <alignment/>
      <protection/>
    </xf>
    <xf numFmtId="0" fontId="53" fillId="0" borderId="0" applyFill="0" applyBorder="0">
      <alignment horizontal="left" vertical="top"/>
      <protection/>
    </xf>
    <xf numFmtId="210" fontId="5" fillId="0" borderId="0" applyFont="0" applyFill="0" applyBorder="0" applyAlignment="0" applyProtection="0"/>
    <xf numFmtId="180" fontId="6" fillId="0" borderId="0">
      <alignment vertical="top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0" fontId="2" fillId="25" borderId="15" applyNumberFormat="0">
      <alignment vertical="center"/>
      <protection/>
    </xf>
    <xf numFmtId="211" fontId="13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3" fillId="0" borderId="0">
      <alignment/>
      <protection/>
    </xf>
    <xf numFmtId="0" fontId="59" fillId="0" borderId="0" applyFill="0" applyBorder="0" applyProtection="0">
      <alignment horizontal="left"/>
    </xf>
    <xf numFmtId="0" fontId="5" fillId="22" borderId="0" applyNumberFormat="0" applyFont="0" applyBorder="0" applyAlignment="0">
      <protection/>
    </xf>
    <xf numFmtId="197" fontId="60" fillId="0" borderId="0" applyNumberFormat="0" applyFill="0" applyBorder="0" applyAlignment="0" applyProtection="0"/>
    <xf numFmtId="0" fontId="27" fillId="0" borderId="0">
      <alignment/>
      <protection/>
    </xf>
    <xf numFmtId="179" fontId="27" fillId="0" borderId="0">
      <alignment/>
      <protection/>
    </xf>
    <xf numFmtId="0" fontId="61" fillId="6" borderId="0" applyNumberFormat="0" applyBorder="0" applyAlignment="0" applyProtection="0"/>
    <xf numFmtId="0" fontId="62" fillId="25" borderId="18" applyNumberFormat="0">
      <alignment vertical="center"/>
      <protection/>
    </xf>
    <xf numFmtId="212" fontId="37" fillId="0" borderId="0" applyFont="0" applyFill="0" applyBorder="0" applyAlignment="0" applyProtection="0"/>
    <xf numFmtId="0" fontId="63" fillId="0" borderId="0" applyProtection="0">
      <alignment horizontal="right"/>
    </xf>
    <xf numFmtId="0" fontId="64" fillId="30" borderId="0">
      <alignment/>
      <protection/>
    </xf>
    <xf numFmtId="0" fontId="4" fillId="31" borderId="0" applyNumberFormat="0" applyFill="0" applyBorder="0" applyAlignment="0" applyProtection="0"/>
    <xf numFmtId="0" fontId="65" fillId="10" borderId="0" applyNumberFormat="0" applyFill="0" applyBorder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5" fillId="0" borderId="0" applyFill="0" applyBorder="0">
      <alignment/>
      <protection/>
    </xf>
    <xf numFmtId="0" fontId="67" fillId="0" borderId="0" applyFill="0" applyBorder="0" applyProtection="0">
      <alignment horizontal="right"/>
    </xf>
    <xf numFmtId="213" fontId="15" fillId="0" borderId="0" applyFill="0" applyBorder="0" applyAlignment="0">
      <protection/>
    </xf>
    <xf numFmtId="214" fontId="51" fillId="0" borderId="0" applyFont="0" applyBorder="0" applyAlignment="0">
      <protection/>
    </xf>
    <xf numFmtId="0" fontId="68" fillId="0" borderId="0" applyNumberFormat="0" applyFill="0" applyBorder="0" applyAlignment="0" applyProtection="0"/>
    <xf numFmtId="180" fontId="31" fillId="0" borderId="0">
      <alignment vertical="top"/>
      <protection/>
    </xf>
    <xf numFmtId="0" fontId="69" fillId="23" borderId="12" applyNumberFormat="0" applyAlignment="0">
      <protection locked="0"/>
    </xf>
    <xf numFmtId="215" fontId="70" fillId="3" borderId="0">
      <alignment horizontal="right"/>
      <protection locked="0"/>
    </xf>
    <xf numFmtId="0" fontId="71" fillId="22" borderId="20">
      <alignment/>
      <protection/>
    </xf>
    <xf numFmtId="177" fontId="72" fillId="22" borderId="8" applyNumberFormat="0">
      <alignment vertical="center"/>
      <protection/>
    </xf>
    <xf numFmtId="0" fontId="72" fillId="14" borderId="8" applyNumberFormat="0">
      <alignment vertical="center"/>
      <protection locked="0"/>
    </xf>
    <xf numFmtId="0" fontId="73" fillId="22" borderId="8">
      <alignment/>
      <protection/>
    </xf>
    <xf numFmtId="216" fontId="73" fillId="22" borderId="8">
      <alignment horizontal="center"/>
      <protection/>
    </xf>
    <xf numFmtId="0" fontId="73" fillId="22" borderId="8">
      <alignment/>
      <protection/>
    </xf>
    <xf numFmtId="1" fontId="73" fillId="22" borderId="8">
      <alignment/>
      <protection/>
    </xf>
    <xf numFmtId="0" fontId="73" fillId="22" borderId="8">
      <alignment/>
      <protection/>
    </xf>
    <xf numFmtId="0" fontId="48" fillId="9" borderId="6" applyNumberFormat="0" applyAlignment="0" applyProtection="0"/>
    <xf numFmtId="0" fontId="23" fillId="5" borderId="0" applyNumberFormat="0" applyBorder="0" applyAlignment="0" applyProtection="0"/>
    <xf numFmtId="0" fontId="74" fillId="0" borderId="0" applyNumberFormat="0" applyFill="0" applyBorder="0" applyProtection="0">
      <alignment horizontal="centerContinuous" wrapText="1"/>
    </xf>
    <xf numFmtId="38" fontId="75" fillId="0" borderId="0">
      <alignment/>
      <protection/>
    </xf>
    <xf numFmtId="38" fontId="76" fillId="0" borderId="0">
      <alignment/>
      <protection/>
    </xf>
    <xf numFmtId="38" fontId="77" fillId="0" borderId="0">
      <alignment/>
      <protection/>
    </xf>
    <xf numFmtId="38" fontId="7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0" fontId="79" fillId="2" borderId="13">
      <alignment/>
      <protection/>
    </xf>
    <xf numFmtId="180" fontId="65" fillId="0" borderId="0" applyFont="0">
      <alignment vertical="top"/>
      <protection/>
    </xf>
    <xf numFmtId="0" fontId="80" fillId="0" borderId="0" applyNumberFormat="0" applyFill="0" applyBorder="0" applyAlignment="0" applyProtection="0"/>
    <xf numFmtId="0" fontId="30" fillId="0" borderId="7" applyNumberFormat="0" applyFill="0" applyAlignment="0" applyProtection="0"/>
    <xf numFmtId="217" fontId="81" fillId="0" borderId="0" applyFill="0">
      <alignment horizontal="center"/>
      <protection/>
    </xf>
    <xf numFmtId="1" fontId="17" fillId="22" borderId="0">
      <alignment/>
      <protection locked="0"/>
    </xf>
    <xf numFmtId="49" fontId="82" fillId="0" borderId="21" applyNumberFormat="0" applyFill="0" applyBorder="0">
      <alignment horizontal="centerContinuous" vertical="center"/>
      <protection/>
    </xf>
    <xf numFmtId="0" fontId="83" fillId="0" borderId="0" applyNumberFormat="0" applyFill="0" applyBorder="0" applyAlignment="0" applyProtection="0"/>
    <xf numFmtId="21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84" fillId="0" borderId="0" applyNumberFormat="0" applyFill="0">
      <alignment vertical="center"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20" fontId="5" fillId="0" borderId="0" applyFont="0" applyFill="0" applyBorder="0" applyAlignment="0">
      <protection/>
    </xf>
    <xf numFmtId="221" fontId="37" fillId="0" borderId="0" applyFont="0" applyFill="0" applyBorder="0" applyAlignment="0" applyProtection="0"/>
    <xf numFmtId="0" fontId="85" fillId="0" borderId="0" applyFill="0" applyBorder="0" applyAlignment="0" applyProtection="0"/>
    <xf numFmtId="0" fontId="72" fillId="8" borderId="22" applyNumberFormat="0">
      <alignment vertical="center"/>
      <protection locked="0"/>
    </xf>
    <xf numFmtId="0" fontId="86" fillId="8" borderId="22">
      <alignment/>
      <protection locked="0"/>
    </xf>
    <xf numFmtId="0" fontId="87" fillId="0" borderId="0" applyNumberFormat="0" applyBorder="0">
      <alignment horizontal="left" vertical="top"/>
      <protection/>
    </xf>
    <xf numFmtId="0" fontId="72" fillId="8" borderId="22" applyNumberFormat="0" applyFont="0" applyFill="0" applyAlignment="0" applyProtection="0"/>
    <xf numFmtId="0" fontId="88" fillId="22" borderId="0" applyNumberFormat="0" applyBorder="0" applyAlignment="0" applyProtection="0"/>
    <xf numFmtId="0" fontId="88" fillId="22" borderId="0" applyNumberFormat="0" applyBorder="0" applyAlignment="0" applyProtection="0"/>
    <xf numFmtId="0" fontId="89" fillId="0" borderId="0">
      <alignment/>
      <protection/>
    </xf>
    <xf numFmtId="0" fontId="5" fillId="0" borderId="0" applyFont="0" applyFill="0" applyBorder="0" applyAlignment="0"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1" fillId="0" borderId="0">
      <alignment/>
      <protection/>
    </xf>
    <xf numFmtId="0" fontId="9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0" borderId="0" applyFont="0" applyFill="0" applyBorder="0" applyAlignment="0" applyProtection="0"/>
    <xf numFmtId="0" fontId="5" fillId="0" borderId="0">
      <alignment/>
      <protection/>
    </xf>
    <xf numFmtId="0" fontId="92" fillId="0" borderId="0">
      <alignment/>
      <protection/>
    </xf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203" fontId="93" fillId="0" borderId="0" applyNumberFormat="0" applyFill="0" applyBorder="0" applyAlignment="0" applyProtection="0"/>
    <xf numFmtId="222" fontId="5" fillId="0" borderId="0" applyFont="0" applyFill="0" applyBorder="0" applyAlignment="0" applyProtection="0"/>
    <xf numFmtId="0" fontId="5" fillId="0" borderId="3">
      <alignment/>
      <protection/>
    </xf>
    <xf numFmtId="0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94" fillId="0" borderId="3" applyBorder="0">
      <alignment/>
      <protection/>
    </xf>
    <xf numFmtId="1" fontId="5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1" fontId="97" fillId="0" borderId="0" applyProtection="0">
      <alignment horizontal="right" vertical="center"/>
    </xf>
    <xf numFmtId="0" fontId="43" fillId="0" borderId="0">
      <alignment/>
      <protection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ill="0" applyBorder="0" applyAlignment="0">
      <protection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32" borderId="23" applyNumberFormat="0" applyFont="0" applyBorder="0" applyAlignment="0" applyProtection="0"/>
    <xf numFmtId="0" fontId="3" fillId="32" borderId="23" applyNumberFormat="0" applyFont="0" applyBorder="0" applyAlignment="0" applyProtection="0"/>
    <xf numFmtId="223" fontId="5" fillId="22" borderId="0">
      <alignment/>
      <protection/>
    </xf>
    <xf numFmtId="0" fontId="45" fillId="0" borderId="0">
      <alignment/>
      <protection/>
    </xf>
    <xf numFmtId="224" fontId="5" fillId="0" borderId="0" applyFont="0" applyFill="0" applyBorder="0" applyAlignment="0">
      <protection/>
    </xf>
    <xf numFmtId="0" fontId="5" fillId="0" borderId="0" applyFill="0" applyBorder="0" applyProtection="0">
      <alignment vertical="center"/>
    </xf>
    <xf numFmtId="0" fontId="15" fillId="3" borderId="0">
      <alignment horizontal="left" vertical="top"/>
      <protection/>
    </xf>
    <xf numFmtId="0" fontId="15" fillId="3" borderId="0">
      <alignment horizontal="left" vertical="top"/>
      <protection/>
    </xf>
    <xf numFmtId="0" fontId="98" fillId="3" borderId="0">
      <alignment horizontal="center" vertical="top"/>
      <protection/>
    </xf>
    <xf numFmtId="0" fontId="99" fillId="3" borderId="0">
      <alignment horizontal="center" vertical="top"/>
      <protection/>
    </xf>
    <xf numFmtId="0" fontId="99" fillId="3" borderId="0">
      <alignment horizontal="center" vertical="top"/>
      <protection/>
    </xf>
    <xf numFmtId="0" fontId="100" fillId="3" borderId="0">
      <alignment horizontal="left" vertical="top"/>
      <protection/>
    </xf>
    <xf numFmtId="0" fontId="98" fillId="3" borderId="0">
      <alignment horizontal="right" vertical="top"/>
      <protection/>
    </xf>
    <xf numFmtId="0" fontId="15" fillId="3" borderId="0">
      <alignment horizontal="center" vertical="top"/>
      <protection/>
    </xf>
    <xf numFmtId="0" fontId="15" fillId="3" borderId="0">
      <alignment horizontal="center" vertical="top"/>
      <protection/>
    </xf>
    <xf numFmtId="0" fontId="15" fillId="3" borderId="0">
      <alignment horizontal="center" vertical="top"/>
      <protection/>
    </xf>
    <xf numFmtId="0" fontId="15" fillId="3" borderId="0">
      <alignment horizontal="center" vertical="top"/>
      <protection/>
    </xf>
    <xf numFmtId="0" fontId="99" fillId="3" borderId="0">
      <alignment horizontal="center" vertical="top"/>
      <protection/>
    </xf>
    <xf numFmtId="0" fontId="15" fillId="3" borderId="0">
      <alignment horizontal="center" vertical="top"/>
      <protection/>
    </xf>
    <xf numFmtId="0" fontId="15" fillId="3" borderId="0">
      <alignment horizontal="center" vertical="top"/>
      <protection/>
    </xf>
    <xf numFmtId="0" fontId="98" fillId="3" borderId="0">
      <alignment horizontal="left" vertical="top"/>
      <protection/>
    </xf>
    <xf numFmtId="0" fontId="15" fillId="3" borderId="0">
      <alignment horizontal="right" vertical="top"/>
      <protection/>
    </xf>
    <xf numFmtId="0" fontId="15" fillId="3" borderId="0">
      <alignment horizontal="right" vertical="top"/>
      <protection/>
    </xf>
    <xf numFmtId="0" fontId="15" fillId="3" borderId="0">
      <alignment horizontal="left" vertical="top"/>
      <protection/>
    </xf>
    <xf numFmtId="0" fontId="15" fillId="3" borderId="0">
      <alignment horizontal="left" vertical="top"/>
      <protection/>
    </xf>
    <xf numFmtId="0" fontId="15" fillId="3" borderId="0">
      <alignment horizontal="right" vertical="top"/>
      <protection/>
    </xf>
    <xf numFmtId="0" fontId="15" fillId="3" borderId="0">
      <alignment horizontal="right" vertical="top"/>
      <protection/>
    </xf>
    <xf numFmtId="0" fontId="15" fillId="3" borderId="0">
      <alignment horizontal="left" vertical="top"/>
      <protection/>
    </xf>
    <xf numFmtId="0" fontId="15" fillId="3" borderId="0">
      <alignment horizontal="left" vertical="top"/>
      <protection/>
    </xf>
    <xf numFmtId="0" fontId="15" fillId="3" borderId="0">
      <alignment horizontal="center" vertical="top"/>
      <protection/>
    </xf>
    <xf numFmtId="0" fontId="15" fillId="3" borderId="0">
      <alignment horizontal="center" vertical="top"/>
      <protection/>
    </xf>
    <xf numFmtId="0" fontId="99" fillId="3" borderId="0">
      <alignment horizontal="center" vertical="top"/>
      <protection/>
    </xf>
    <xf numFmtId="0" fontId="99" fillId="3" borderId="0">
      <alignment horizontal="left" vertical="top"/>
      <protection/>
    </xf>
    <xf numFmtId="0" fontId="99" fillId="3" borderId="0">
      <alignment horizontal="center" vertical="top"/>
      <protection/>
    </xf>
    <xf numFmtId="0" fontId="101" fillId="3" borderId="0">
      <alignment horizontal="left" vertical="top"/>
      <protection/>
    </xf>
    <xf numFmtId="0" fontId="99" fillId="3" borderId="0">
      <alignment horizontal="right" vertical="top"/>
      <protection/>
    </xf>
    <xf numFmtId="0" fontId="15" fillId="3" borderId="0">
      <alignment horizontal="left" vertical="top"/>
      <protection/>
    </xf>
    <xf numFmtId="0" fontId="15" fillId="3" borderId="0">
      <alignment horizontal="left" vertical="top"/>
      <protection/>
    </xf>
    <xf numFmtId="0" fontId="15" fillId="3" borderId="0">
      <alignment horizontal="center" vertical="top"/>
      <protection/>
    </xf>
    <xf numFmtId="0" fontId="15" fillId="3" borderId="0">
      <alignment horizontal="center" vertical="top"/>
      <protection/>
    </xf>
    <xf numFmtId="0" fontId="99" fillId="3" borderId="0">
      <alignment horizontal="center" vertical="top"/>
      <protection/>
    </xf>
    <xf numFmtId="0" fontId="15" fillId="3" borderId="0">
      <alignment horizontal="left" vertical="top"/>
      <protection/>
    </xf>
    <xf numFmtId="0" fontId="15" fillId="3" borderId="0">
      <alignment horizontal="left" vertical="top"/>
      <protection/>
    </xf>
    <xf numFmtId="0" fontId="102" fillId="3" borderId="0">
      <alignment horizontal="left" vertical="top"/>
      <protection/>
    </xf>
    <xf numFmtId="0" fontId="15" fillId="3" borderId="0">
      <alignment horizontal="left" vertical="top"/>
      <protection/>
    </xf>
    <xf numFmtId="0" fontId="15" fillId="3" borderId="0">
      <alignment horizontal="left" vertical="top"/>
      <protection/>
    </xf>
    <xf numFmtId="0" fontId="15" fillId="3" borderId="0">
      <alignment horizontal="left" vertical="top"/>
      <protection/>
    </xf>
    <xf numFmtId="0" fontId="15" fillId="3" borderId="0">
      <alignment horizontal="left" vertical="top"/>
      <protection/>
    </xf>
    <xf numFmtId="0" fontId="61" fillId="6" borderId="0" applyNumberFormat="0" applyBorder="0" applyAlignment="0" applyProtection="0"/>
    <xf numFmtId="177" fontId="41" fillId="11" borderId="0">
      <alignment vertical="center"/>
      <protection/>
    </xf>
    <xf numFmtId="177" fontId="4" fillId="33" borderId="0">
      <alignment/>
      <protection/>
    </xf>
    <xf numFmtId="0" fontId="103" fillId="0" borderId="0" applyNumberFormat="0" applyFill="0" applyBorder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96" fillId="25" borderId="15" applyNumberFormat="0" applyAlignment="0" applyProtection="0"/>
    <xf numFmtId="0" fontId="27" fillId="12" borderId="5" applyNumberFormat="0">
      <alignment horizontal="center" vertical="center"/>
      <protection locked="0"/>
    </xf>
    <xf numFmtId="213" fontId="15" fillId="0" borderId="0" applyFill="0" applyBorder="0" applyAlignment="0">
      <protection/>
    </xf>
    <xf numFmtId="0" fontId="5" fillId="0" borderId="0">
      <alignment/>
      <protection/>
    </xf>
    <xf numFmtId="0" fontId="5" fillId="0" borderId="0">
      <alignment/>
      <protection/>
    </xf>
    <xf numFmtId="225" fontId="15" fillId="0" borderId="0" applyFill="0" applyBorder="0" applyAlignment="0"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24" applyFont="0" applyFill="0" applyAlignment="0" applyProtection="0"/>
    <xf numFmtId="0" fontId="51" fillId="0" borderId="24" applyFont="0" applyFill="0" applyAlignment="0" applyProtection="0"/>
    <xf numFmtId="0" fontId="51" fillId="0" borderId="24" applyFont="0" applyFill="0" applyAlignment="0" applyProtection="0"/>
    <xf numFmtId="0" fontId="51" fillId="0" borderId="24" applyFont="0" applyFill="0" applyAlignment="0" applyProtection="0"/>
    <xf numFmtId="0" fontId="51" fillId="0" borderId="24" applyFont="0" applyFill="0" applyAlignment="0" applyProtection="0"/>
    <xf numFmtId="0" fontId="51" fillId="0" borderId="24" applyFont="0" applyFill="0" applyAlignment="0" applyProtection="0"/>
    <xf numFmtId="0" fontId="51" fillId="0" borderId="24" applyFont="0" applyFill="0" applyAlignment="0" applyProtection="0"/>
    <xf numFmtId="0" fontId="51" fillId="0" borderId="24" applyFont="0" applyFill="0" applyAlignment="0" applyProtection="0"/>
    <xf numFmtId="49" fontId="6" fillId="0" borderId="0" applyNumberFormat="0" applyFill="0" applyBorder="0">
      <alignment/>
      <protection/>
    </xf>
    <xf numFmtId="226" fontId="104" fillId="3" borderId="0">
      <alignment horizontal="right"/>
      <protection/>
    </xf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03" fontId="105" fillId="0" borderId="25" applyNumberFormat="0" applyFont="0" applyFill="0" applyAlignment="0" applyProtection="0"/>
    <xf numFmtId="227" fontId="56" fillId="0" borderId="26">
      <alignment vertical="center"/>
      <protection/>
    </xf>
    <xf numFmtId="0" fontId="106" fillId="0" borderId="27">
      <alignment horizontal="center"/>
      <protection/>
    </xf>
    <xf numFmtId="0" fontId="106" fillId="0" borderId="27">
      <alignment horizontal="center"/>
      <protection/>
    </xf>
    <xf numFmtId="0" fontId="106" fillId="0" borderId="27">
      <alignment horizontal="center"/>
      <protection/>
    </xf>
    <xf numFmtId="0" fontId="106" fillId="0" borderId="27">
      <alignment horizontal="center"/>
      <protection/>
    </xf>
    <xf numFmtId="0" fontId="106" fillId="0" borderId="27">
      <alignment horizontal="center"/>
      <protection/>
    </xf>
    <xf numFmtId="0" fontId="106" fillId="0" borderId="27">
      <alignment horizontal="center"/>
      <protection/>
    </xf>
    <xf numFmtId="0" fontId="106" fillId="0" borderId="27">
      <alignment horizontal="center"/>
      <protection/>
    </xf>
    <xf numFmtId="0" fontId="107" fillId="34" borderId="0">
      <alignment vertical="center"/>
      <protection/>
    </xf>
    <xf numFmtId="0" fontId="65" fillId="3" borderId="0" applyProtection="0">
      <alignment/>
    </xf>
    <xf numFmtId="228" fontId="5" fillId="3" borderId="0">
      <alignment horizontal="left" indent="1"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0" fontId="45" fillId="0" borderId="13">
      <alignment/>
      <protection/>
    </xf>
    <xf numFmtId="10" fontId="53" fillId="0" borderId="3">
      <alignment horizontal="center"/>
      <protection/>
    </xf>
    <xf numFmtId="38" fontId="53" fillId="0" borderId="3">
      <alignment horizontal="center"/>
      <protection/>
    </xf>
    <xf numFmtId="40" fontId="53" fillId="0" borderId="3">
      <alignment horizontal="center"/>
      <protection/>
    </xf>
    <xf numFmtId="166" fontId="53" fillId="0" borderId="3">
      <alignment horizontal="center"/>
      <protection/>
    </xf>
    <xf numFmtId="0" fontId="108" fillId="0" borderId="0" applyBorder="0" applyProtection="0">
      <alignment vertical="center"/>
    </xf>
    <xf numFmtId="199" fontId="108" fillId="0" borderId="27" applyBorder="0" applyProtection="0">
      <alignment horizontal="right" vertical="center"/>
    </xf>
    <xf numFmtId="0" fontId="109" fillId="35" borderId="0" applyBorder="0" applyProtection="0">
      <alignment horizontal="centerContinuous" vertical="center"/>
    </xf>
    <xf numFmtId="0" fontId="109" fillId="36" borderId="27" applyBorder="0" applyProtection="0">
      <alignment horizontal="centerContinuous" vertical="center"/>
    </xf>
    <xf numFmtId="0" fontId="110" fillId="0" borderId="0" applyFill="0" applyBorder="0" applyProtection="0">
      <alignment horizontal="left"/>
    </xf>
    <xf numFmtId="0" fontId="59" fillId="0" borderId="28" applyFill="0" applyBorder="0" applyProtection="0">
      <alignment horizontal="left" vertical="top"/>
    </xf>
    <xf numFmtId="0" fontId="3" fillId="0" borderId="29" applyNumberFormat="0" applyFont="0" applyFill="0" applyAlignment="0" applyProtection="0"/>
    <xf numFmtId="0" fontId="3" fillId="0" borderId="29" applyNumberFormat="0" applyFont="0" applyFill="0" applyAlignment="0" applyProtection="0"/>
    <xf numFmtId="0" fontId="111" fillId="0" borderId="30" applyBorder="0" applyAlignment="0">
      <protection/>
    </xf>
    <xf numFmtId="229" fontId="112" fillId="0" borderId="0" applyNumberFormat="0" applyFill="0" applyBorder="0" applyProtection="0">
      <alignment horizontal="center" vertical="center"/>
    </xf>
    <xf numFmtId="0" fontId="4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37" borderId="0">
      <alignment/>
      <protection/>
    </xf>
    <xf numFmtId="177" fontId="41" fillId="38" borderId="0" applyNumberFormat="0">
      <alignment vertical="center"/>
      <protection/>
    </xf>
    <xf numFmtId="177" fontId="115" fillId="8" borderId="0" applyNumberFormat="0">
      <alignment vertical="center"/>
      <protection/>
    </xf>
    <xf numFmtId="177" fontId="116" fillId="0" borderId="0" applyNumberFormat="0">
      <alignment vertical="center"/>
      <protection/>
    </xf>
    <xf numFmtId="177" fontId="4" fillId="0" borderId="0" applyNumberFormat="0">
      <alignment vertical="center"/>
      <protection/>
    </xf>
    <xf numFmtId="0" fontId="113" fillId="0" borderId="0" applyNumberFormat="0" applyFill="0" applyBorder="0" applyAlignment="0" applyProtection="0"/>
    <xf numFmtId="230" fontId="39" fillId="0" borderId="31">
      <alignment/>
      <protection/>
    </xf>
    <xf numFmtId="231" fontId="117" fillId="0" borderId="0">
      <alignment/>
      <protection/>
    </xf>
    <xf numFmtId="232" fontId="118" fillId="0" borderId="0">
      <alignment/>
      <protection/>
    </xf>
    <xf numFmtId="0" fontId="113" fillId="0" borderId="0" applyNumberFormat="0" applyFill="0" applyBorder="0" applyAlignment="0" applyProtection="0"/>
    <xf numFmtId="0" fontId="119" fillId="0" borderId="32" applyNumberFormat="0" applyFill="0" applyAlignment="0" applyProtection="0"/>
    <xf numFmtId="0" fontId="120" fillId="0" borderId="33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21" fillId="0" borderId="0">
      <alignment vertical="center"/>
      <protection/>
    </xf>
    <xf numFmtId="197" fontId="122" fillId="0" borderId="0" applyNumberFormat="0" applyFill="0" applyBorder="0" applyAlignment="0" applyProtection="0"/>
    <xf numFmtId="0" fontId="123" fillId="0" borderId="34" applyNumberForma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203" fontId="105" fillId="0" borderId="35" applyNumberFormat="0" applyFon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123" fillId="0" borderId="34" applyNumberForma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51" fillId="0" borderId="36" applyFont="0" applyFill="0" applyAlignment="0" applyProtection="0"/>
    <xf numFmtId="0" fontId="79" fillId="0" borderId="37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0" fontId="79" fillId="0" borderId="13">
      <alignment/>
      <protection/>
    </xf>
    <xf numFmtId="177" fontId="27" fillId="39" borderId="0" applyNumberFormat="0" applyFont="0" applyBorder="0" applyAlignment="0" applyProtection="0"/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233" fontId="124" fillId="3" borderId="38" applyNumberFormat="0" applyFont="0" applyFill="0" applyAlignment="0">
      <protection locked="0"/>
    </xf>
    <xf numFmtId="165" fontId="20" fillId="0" borderId="38">
      <alignment horizontal="right"/>
      <protection locked="0"/>
    </xf>
    <xf numFmtId="0" fontId="125" fillId="0" borderId="0">
      <alignment vertical="center"/>
      <protection/>
    </xf>
    <xf numFmtId="0" fontId="35" fillId="27" borderId="9" applyNumberFormat="0" applyAlignment="0" applyProtection="0"/>
    <xf numFmtId="0" fontId="126" fillId="0" borderId="0" applyNumberFormat="0" applyFill="0" applyBorder="0" applyAlignment="0" applyProtection="0"/>
    <xf numFmtId="234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/>
      <protection/>
    </xf>
    <xf numFmtId="0" fontId="5" fillId="12" borderId="0" applyNumberFormat="0" applyFont="0" applyBorder="0" applyAlignment="0" applyProtection="0"/>
    <xf numFmtId="0" fontId="127" fillId="0" borderId="0" applyNumberFormat="0" applyFill="0" applyBorder="0" applyAlignment="0">
      <protection/>
    </xf>
    <xf numFmtId="0" fontId="5" fillId="0" borderId="0">
      <alignment horizontal="center" vertical="top" wrapText="1"/>
      <protection/>
    </xf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48" fillId="9" borderId="6" applyNumberFormat="0" applyAlignment="0" applyProtection="0"/>
    <xf numFmtId="0" fontId="96" fillId="25" borderId="15" applyNumberFormat="0" applyAlignment="0" applyProtection="0"/>
    <xf numFmtId="0" fontId="28" fillId="25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9" fillId="0" borderId="32" applyNumberFormat="0" applyFill="0" applyAlignment="0" applyProtection="0"/>
    <xf numFmtId="0" fontId="120" fillId="0" borderId="33" applyNumberFormat="0" applyFill="0" applyAlignment="0" applyProtection="0"/>
    <xf numFmtId="0" fontId="66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Font="0" applyBorder="0" applyAlignment="0">
      <protection hidden="1"/>
    </xf>
    <xf numFmtId="0" fontId="123" fillId="0" borderId="34" applyNumberFormat="0" applyFill="0" applyAlignment="0" applyProtection="0"/>
    <xf numFmtId="0" fontId="2" fillId="0" borderId="0">
      <alignment horizontal="right" vertical="top" wrapText="1"/>
      <protection/>
    </xf>
    <xf numFmtId="0" fontId="35" fillId="27" borderId="9" applyNumberFormat="0" applyAlignment="0" applyProtection="0"/>
    <xf numFmtId="0" fontId="113" fillId="0" borderId="0" applyNumberFormat="0" applyFill="0" applyBorder="0" applyAlignment="0" applyProtection="0"/>
    <xf numFmtId="0" fontId="128" fillId="6" borderId="0" applyNumberFormat="0" applyFont="0" applyAlignment="0">
      <protection hidden="1" locked="0"/>
    </xf>
    <xf numFmtId="0" fontId="88" fillId="22" borderId="0" applyNumberFormat="0" applyBorder="0" applyAlignment="0" applyProtection="0"/>
    <xf numFmtId="0" fontId="12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9" fillId="0" borderId="0">
      <alignment/>
      <protection/>
    </xf>
    <xf numFmtId="0" fontId="1" fillId="0" borderId="0">
      <alignment/>
      <protection/>
    </xf>
    <xf numFmtId="0" fontId="14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29" fillId="0" borderId="0">
      <alignment/>
      <protection/>
    </xf>
    <xf numFmtId="0" fontId="23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0" fontId="5" fillId="23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0" borderId="7" applyNumberFormat="0" applyFill="0" applyAlignment="0" applyProtection="0"/>
    <xf numFmtId="0" fontId="10" fillId="0" borderId="0">
      <alignment/>
      <protection/>
    </xf>
    <xf numFmtId="0" fontId="22" fillId="0" borderId="0" applyNumberFormat="0" applyFill="0" applyBorder="0" applyAlignment="0" applyProtection="0"/>
    <xf numFmtId="41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130" fillId="0" borderId="0" applyFont="0" applyFill="0" applyBorder="0" applyAlignment="0" applyProtection="0"/>
    <xf numFmtId="185" fontId="130" fillId="0" borderId="0" applyFont="0" applyFill="0" applyBorder="0" applyAlignment="0" applyProtection="0"/>
    <xf numFmtId="185" fontId="130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236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" borderId="0" applyNumberFormat="0" applyBorder="0" applyAlignment="0" applyProtection="0"/>
    <xf numFmtId="227" fontId="131" fillId="0" borderId="0">
      <alignment horizontal="right"/>
      <protection/>
    </xf>
    <xf numFmtId="0" fontId="132" fillId="0" borderId="0">
      <alignment/>
      <protection/>
    </xf>
  </cellStyleXfs>
  <cellXfs count="73">
    <xf numFmtId="0" fontId="0" fillId="0" borderId="0" xfId="0" applyAlignment="1">
      <alignment/>
    </xf>
    <xf numFmtId="0" fontId="2" fillId="0" borderId="0" xfId="1370" applyNumberFormat="1" applyFont="1" applyBorder="1" applyAlignment="1">
      <alignment horizontal="left" vertical="center" wrapText="1"/>
      <protection/>
    </xf>
    <xf numFmtId="0" fontId="140" fillId="0" borderId="0" xfId="1326">
      <alignment/>
      <protection/>
    </xf>
    <xf numFmtId="0" fontId="141" fillId="0" borderId="0" xfId="1326" applyFont="1" applyAlignment="1">
      <alignment vertical="center"/>
      <protection/>
    </xf>
    <xf numFmtId="0" fontId="140" fillId="0" borderId="0" xfId="1326" applyAlignment="1">
      <alignment vertical="center"/>
      <protection/>
    </xf>
    <xf numFmtId="0" fontId="142" fillId="0" borderId="0" xfId="1326" applyFont="1" applyAlignment="1">
      <alignment horizontal="center" vertical="center"/>
      <protection/>
    </xf>
    <xf numFmtId="0" fontId="141" fillId="0" borderId="0" xfId="1326" applyFont="1" applyAlignment="1">
      <alignment vertical="center" wrapText="1"/>
      <protection/>
    </xf>
    <xf numFmtId="0" fontId="140" fillId="0" borderId="0" xfId="1326" applyAlignment="1">
      <alignment wrapText="1"/>
      <protection/>
    </xf>
    <xf numFmtId="0" fontId="140" fillId="0" borderId="0" xfId="1326" applyAlignment="1">
      <alignment horizontal="center"/>
      <protection/>
    </xf>
    <xf numFmtId="0" fontId="9" fillId="0" borderId="4" xfId="1326" applyFont="1" applyBorder="1" applyAlignment="1">
      <alignment horizontal="center" vertical="center" wrapText="1"/>
      <protection/>
    </xf>
    <xf numFmtId="0" fontId="9" fillId="0" borderId="39" xfId="1326" applyFont="1" applyBorder="1" applyAlignment="1">
      <alignment horizontal="center" vertical="center" wrapText="1"/>
      <protection/>
    </xf>
    <xf numFmtId="0" fontId="9" fillId="0" borderId="40" xfId="1326" applyFont="1" applyBorder="1" applyAlignment="1">
      <alignment horizontal="center" vertical="center" wrapText="1"/>
      <protection/>
    </xf>
    <xf numFmtId="0" fontId="9" fillId="0" borderId="41" xfId="1326" applyFont="1" applyBorder="1" applyAlignment="1">
      <alignment horizontal="center" vertical="center"/>
      <protection/>
    </xf>
    <xf numFmtId="0" fontId="9" fillId="0" borderId="42" xfId="1326" applyFont="1" applyBorder="1" applyAlignment="1">
      <alignment horizontal="center" vertical="center"/>
      <protection/>
    </xf>
    <xf numFmtId="165" fontId="9" fillId="0" borderId="4" xfId="1326" applyNumberFormat="1" applyFont="1" applyBorder="1" applyAlignment="1">
      <alignment horizontal="center" vertical="center" wrapText="1"/>
      <protection/>
    </xf>
    <xf numFmtId="4" fontId="140" fillId="0" borderId="0" xfId="1326" applyNumberFormat="1" applyAlignment="1">
      <alignment vertical="center"/>
      <protection/>
    </xf>
    <xf numFmtId="0" fontId="141" fillId="0" borderId="0" xfId="1326" applyFont="1" applyAlignment="1">
      <alignment vertical="center" wrapText="1"/>
      <protection/>
    </xf>
    <xf numFmtId="0" fontId="141" fillId="0" borderId="0" xfId="1326" applyFont="1" applyAlignment="1">
      <alignment horizontal="center" vertical="center" wrapText="1"/>
      <protection/>
    </xf>
    <xf numFmtId="0" fontId="9" fillId="0" borderId="4" xfId="1326" applyFont="1" applyBorder="1" applyAlignment="1">
      <alignment horizontal="center" vertical="center"/>
      <protection/>
    </xf>
    <xf numFmtId="0" fontId="9" fillId="0" borderId="0" xfId="1326" applyFont="1" applyAlignment="1">
      <alignment horizontal="justify" vertical="center"/>
      <protection/>
    </xf>
    <xf numFmtId="0" fontId="136" fillId="0" borderId="0" xfId="1326" applyFont="1" applyAlignment="1">
      <alignment horizontal="justify" vertical="center"/>
      <protection/>
    </xf>
    <xf numFmtId="0" fontId="143" fillId="0" borderId="0" xfId="1326" applyFont="1" applyAlignment="1">
      <alignment horizontal="justify" vertical="center"/>
      <protection/>
    </xf>
    <xf numFmtId="0" fontId="9" fillId="0" borderId="43" xfId="1326" applyFont="1" applyBorder="1" applyAlignment="1">
      <alignment horizontal="center" vertical="center"/>
      <protection/>
    </xf>
    <xf numFmtId="0" fontId="144" fillId="0" borderId="4" xfId="1326" applyFont="1" applyBorder="1" applyAlignment="1">
      <alignment horizontal="center" vertical="center" wrapText="1"/>
      <protection/>
    </xf>
    <xf numFmtId="0" fontId="9" fillId="0" borderId="4" xfId="1326" applyFont="1" applyBorder="1" applyAlignment="1">
      <alignment horizontal="center" vertical="center"/>
      <protection/>
    </xf>
    <xf numFmtId="0" fontId="144" fillId="0" borderId="4" xfId="1326" applyFont="1" applyBorder="1" applyAlignment="1">
      <alignment vertical="center" wrapText="1"/>
      <protection/>
    </xf>
    <xf numFmtId="0" fontId="144" fillId="0" borderId="4" xfId="1326" applyFont="1" applyBorder="1" applyAlignment="1">
      <alignment horizontal="center" vertical="center"/>
      <protection/>
    </xf>
    <xf numFmtId="165" fontId="144" fillId="0" borderId="4" xfId="1326" applyNumberFormat="1" applyFont="1" applyBorder="1" applyAlignment="1">
      <alignment horizontal="right" vertical="center"/>
      <protection/>
    </xf>
    <xf numFmtId="0" fontId="9" fillId="0" borderId="4" xfId="1326" applyFont="1" applyBorder="1" applyAlignment="1">
      <alignment horizontal="justify" vertical="center" wrapText="1"/>
      <protection/>
    </xf>
    <xf numFmtId="165" fontId="9" fillId="0" borderId="4" xfId="1326" applyNumberFormat="1" applyFont="1" applyBorder="1" applyAlignment="1">
      <alignment horizontal="right" vertical="center"/>
      <protection/>
    </xf>
    <xf numFmtId="0" fontId="9" fillId="0" borderId="4" xfId="1326" applyFont="1" applyBorder="1" applyAlignment="1">
      <alignment horizontal="justify" vertical="center" wrapText="1"/>
      <protection/>
    </xf>
    <xf numFmtId="165" fontId="145" fillId="0" borderId="4" xfId="1326" applyNumberFormat="1" applyFont="1" applyBorder="1" applyAlignment="1">
      <alignment horizontal="right" vertical="center"/>
      <protection/>
    </xf>
    <xf numFmtId="0" fontId="140" fillId="0" borderId="4" xfId="1326" applyBorder="1" applyAlignment="1">
      <alignment horizontal="center" vertical="center"/>
      <protection/>
    </xf>
    <xf numFmtId="0" fontId="133" fillId="0" borderId="4" xfId="1326" applyFont="1" applyBorder="1" applyAlignment="1">
      <alignment horizontal="center" vertical="center" wrapText="1"/>
      <protection/>
    </xf>
    <xf numFmtId="0" fontId="9" fillId="0" borderId="4" xfId="1326" applyFont="1" applyBorder="1" applyAlignment="1">
      <alignment horizontal="center" vertical="center" wrapText="1"/>
      <protection/>
    </xf>
    <xf numFmtId="0" fontId="146" fillId="0" borderId="4" xfId="1326" applyFont="1" applyBorder="1" applyAlignment="1">
      <alignment horizontal="center" vertical="center" wrapText="1"/>
      <protection/>
    </xf>
    <xf numFmtId="0" fontId="9" fillId="0" borderId="4" xfId="1326" applyFont="1" applyBorder="1" applyAlignment="1">
      <alignment horizontal="left" vertical="center" wrapText="1" indent="2"/>
      <protection/>
    </xf>
    <xf numFmtId="0" fontId="9" fillId="0" borderId="0" xfId="1326" applyFont="1" applyBorder="1" applyAlignment="1">
      <alignment vertical="center" wrapText="1"/>
      <protection/>
    </xf>
    <xf numFmtId="237" fontId="144" fillId="0" borderId="4" xfId="1434" applyNumberFormat="1" applyFont="1" applyBorder="1" applyAlignment="1">
      <alignment horizontal="right" vertical="center" wrapText="1"/>
    </xf>
    <xf numFmtId="237" fontId="9" fillId="0" borderId="4" xfId="1434" applyNumberFormat="1" applyFont="1" applyBorder="1" applyAlignment="1">
      <alignment horizontal="right" vertical="center" wrapText="1"/>
    </xf>
    <xf numFmtId="0" fontId="147" fillId="0" borderId="44" xfId="0" applyFont="1" applyBorder="1" applyAlignment="1">
      <alignment horizontal="center" vertical="top" wrapText="1"/>
    </xf>
    <xf numFmtId="0" fontId="147" fillId="0" borderId="45" xfId="0" applyFont="1" applyBorder="1" applyAlignment="1">
      <alignment vertical="top" wrapText="1"/>
    </xf>
    <xf numFmtId="0" fontId="147" fillId="0" borderId="45" xfId="0" applyFont="1" applyBorder="1" applyAlignment="1">
      <alignment horizontal="justify" vertical="top" wrapText="1"/>
    </xf>
    <xf numFmtId="0" fontId="147" fillId="0" borderId="46" xfId="0" applyFont="1" applyBorder="1" applyAlignment="1">
      <alignment horizontal="justify" vertical="top" wrapText="1"/>
    </xf>
    <xf numFmtId="0" fontId="141" fillId="0" borderId="0" xfId="1326" applyFont="1" applyAlignment="1">
      <alignment horizontal="center" vertical="center"/>
      <protection/>
    </xf>
    <xf numFmtId="43" fontId="9" fillId="0" borderId="4" xfId="1434" applyFont="1" applyBorder="1" applyAlignment="1">
      <alignment horizontal="center" vertical="center" wrapText="1"/>
    </xf>
    <xf numFmtId="43" fontId="9" fillId="0" borderId="1" xfId="1434" applyFont="1" applyBorder="1" applyAlignment="1">
      <alignment horizontal="center" vertical="center"/>
    </xf>
    <xf numFmtId="43" fontId="9" fillId="0" borderId="4" xfId="1434" applyFont="1" applyBorder="1" applyAlignment="1">
      <alignment horizontal="center" vertical="center"/>
    </xf>
    <xf numFmtId="0" fontId="9" fillId="3" borderId="4" xfId="1326" applyFont="1" applyFill="1" applyBorder="1" applyAlignment="1">
      <alignment horizontal="justify" vertical="center" wrapText="1"/>
      <protection/>
    </xf>
    <xf numFmtId="0" fontId="9" fillId="3" borderId="4" xfId="1326" applyFont="1" applyFill="1" applyBorder="1" applyAlignment="1">
      <alignment horizontal="center" vertical="center"/>
      <protection/>
    </xf>
    <xf numFmtId="0" fontId="9" fillId="3" borderId="43" xfId="1326" applyFont="1" applyFill="1" applyBorder="1" applyAlignment="1">
      <alignment horizontal="center" vertical="center"/>
      <protection/>
    </xf>
    <xf numFmtId="43" fontId="9" fillId="3" borderId="4" xfId="1434" applyFont="1" applyFill="1" applyBorder="1" applyAlignment="1">
      <alignment horizontal="center" vertical="center" wrapText="1"/>
    </xf>
    <xf numFmtId="43" fontId="9" fillId="3" borderId="1" xfId="1434" applyFont="1" applyFill="1" applyBorder="1" applyAlignment="1">
      <alignment horizontal="center" vertical="center"/>
    </xf>
    <xf numFmtId="0" fontId="140" fillId="3" borderId="0" xfId="1326" applyFill="1">
      <alignment/>
      <protection/>
    </xf>
    <xf numFmtId="0" fontId="9" fillId="3" borderId="4" xfId="1326" applyFont="1" applyFill="1" applyBorder="1" applyAlignment="1">
      <alignment horizontal="center" vertical="center" wrapText="1"/>
      <protection/>
    </xf>
    <xf numFmtId="165" fontId="144" fillId="0" borderId="4" xfId="1326" applyNumberFormat="1" applyFont="1" applyBorder="1" applyAlignment="1">
      <alignment horizontal="center" vertical="center" wrapText="1"/>
      <protection/>
    </xf>
    <xf numFmtId="165" fontId="140" fillId="0" borderId="0" xfId="1326" applyNumberFormat="1" applyAlignment="1">
      <alignment vertical="center"/>
      <protection/>
    </xf>
    <xf numFmtId="238" fontId="140" fillId="0" borderId="0" xfId="1326" applyNumberFormat="1" applyAlignment="1">
      <alignment vertical="center"/>
      <protection/>
    </xf>
    <xf numFmtId="237" fontId="9" fillId="3" borderId="4" xfId="1434" applyNumberFormat="1" applyFont="1" applyFill="1" applyBorder="1" applyAlignment="1">
      <alignment horizontal="center" vertical="center"/>
    </xf>
    <xf numFmtId="237" fontId="9" fillId="0" borderId="4" xfId="1434" applyNumberFormat="1" applyFont="1" applyBorder="1" applyAlignment="1">
      <alignment horizontal="center" vertical="center"/>
    </xf>
    <xf numFmtId="0" fontId="141" fillId="0" borderId="0" xfId="1326" applyFont="1" applyAlignment="1">
      <alignment horizontal="center" vertical="center"/>
      <protection/>
    </xf>
    <xf numFmtId="0" fontId="141" fillId="0" borderId="0" xfId="1326" applyFont="1" applyAlignment="1">
      <alignment horizontal="center" vertical="center" wrapText="1"/>
      <protection/>
    </xf>
    <xf numFmtId="0" fontId="144" fillId="0" borderId="4" xfId="1326" applyFont="1" applyBorder="1" applyAlignment="1">
      <alignment horizontal="center" vertical="center" wrapText="1"/>
      <protection/>
    </xf>
    <xf numFmtId="0" fontId="141" fillId="0" borderId="0" xfId="1326" applyFont="1" applyAlignment="1">
      <alignment horizontal="center" vertical="center" wrapText="1"/>
      <protection/>
    </xf>
    <xf numFmtId="0" fontId="9" fillId="0" borderId="4" xfId="1326" applyFont="1" applyBorder="1" applyAlignment="1">
      <alignment horizontal="center" vertical="center" wrapText="1"/>
      <protection/>
    </xf>
    <xf numFmtId="0" fontId="9" fillId="0" borderId="47" xfId="1326" applyFont="1" applyBorder="1" applyAlignment="1">
      <alignment horizontal="center" vertical="center" wrapText="1"/>
      <protection/>
    </xf>
    <xf numFmtId="0" fontId="9" fillId="0" borderId="48" xfId="1326" applyFont="1" applyBorder="1" applyAlignment="1">
      <alignment horizontal="center" vertical="center" wrapText="1"/>
      <protection/>
    </xf>
    <xf numFmtId="0" fontId="144" fillId="0" borderId="49" xfId="1326" applyFont="1" applyBorder="1" applyAlignment="1">
      <alignment horizontal="center"/>
      <protection/>
    </xf>
    <xf numFmtId="0" fontId="148" fillId="0" borderId="0" xfId="1326" applyFont="1" applyAlignment="1">
      <alignment horizontal="center" vertical="center" wrapText="1"/>
      <protection/>
    </xf>
    <xf numFmtId="0" fontId="9" fillId="0" borderId="50" xfId="1326" applyFont="1" applyBorder="1" applyAlignment="1">
      <alignment horizontal="center" vertical="center" wrapText="1"/>
      <protection/>
    </xf>
    <xf numFmtId="0" fontId="9" fillId="0" borderId="44" xfId="1326" applyFont="1" applyBorder="1" applyAlignment="1">
      <alignment horizontal="center" vertical="center" wrapText="1"/>
      <protection/>
    </xf>
    <xf numFmtId="0" fontId="9" fillId="0" borderId="47" xfId="1326" applyFont="1" applyBorder="1" applyAlignment="1">
      <alignment horizontal="center" vertical="center" wrapText="1"/>
      <protection/>
    </xf>
    <xf numFmtId="0" fontId="9" fillId="0" borderId="4" xfId="1326" applyFont="1" applyBorder="1" applyAlignment="1">
      <alignment horizontal="center" vertical="center" wrapText="1"/>
      <protection/>
    </xf>
  </cellXfs>
  <cellStyles count="1455">
    <cellStyle name="Normal" xfId="0"/>
    <cellStyle name=" 1" xfId="15"/>
    <cellStyle name="%" xfId="16"/>
    <cellStyle name="%_2DP_in" xfId="17"/>
    <cellStyle name="%_2DP_out" xfId="18"/>
    <cellStyle name="******************************************" xfId="19"/>
    <cellStyle name="_242261-CAL-Capex_&amp;_Cap Maint_Profile-sent to KPMG 080725" xfId="20"/>
    <cellStyle name="_252_Neocity" xfId="21"/>
    <cellStyle name="_8 11 04 - M3 model (BSR update)" xfId="22"/>
    <cellStyle name="_9 1 2005" xfId="23"/>
    <cellStyle name="_BP new version - SAMPLE- 4 06" xfId="24"/>
    <cellStyle name="_BP101206_Tzachi" xfId="25"/>
    <cellStyle name="_Brehna_model_new_240706" xfId="26"/>
    <cellStyle name="_BSR_ WAWEL_020504_beckup" xfId="27"/>
    <cellStyle name="_BSR_M3_091104" xfId="28"/>
    <cellStyle name="_BSR-Heitman JV Consolidated 6-12-04" xfId="29"/>
    <cellStyle name="_CNC_Model_100504_6" xfId="30"/>
    <cellStyle name="_Colentina Peninsula_Neocity_300506" xfId="31"/>
    <cellStyle name="_Constanta mall_240506" xfId="32"/>
    <cellStyle name="_Demand Forecast for KPMG_Rev01_09" xfId="33"/>
    <cellStyle name="_example template 14" xfId="34"/>
    <cellStyle name="_Lenders Comparison Sensitivities 21.06.07" xfId="35"/>
    <cellStyle name="_Model TVZ  (adjusted to Bank Austria terms)-version2" xfId="36"/>
    <cellStyle name="_Model-Input-2-podluchenie" xfId="37"/>
    <cellStyle name="_modélisation Bis" xfId="38"/>
    <cellStyle name="_New" xfId="39"/>
    <cellStyle name="_P&amp;L et Bilan_PPF_V2 _220904" xfId="40"/>
    <cellStyle name="_Pipera_291006_1" xfId="41"/>
    <cellStyle name="_Pipera40_2_241006" xfId="42"/>
    <cellStyle name="_Pipera40_241006" xfId="43"/>
    <cellStyle name="_St P - Costs - Transfer sheet_MM_RevB" xfId="44"/>
    <cellStyle name="_St P - Costs - Transfer sheet_MM_RevD" xfId="45"/>
    <cellStyle name="_St P - Costs - Transfer sheet_MM_RevE" xfId="46"/>
    <cellStyle name="_St P - Costs - Transfer sheet_MM_RevH_02.09.08" xfId="47"/>
    <cellStyle name="_St P - Costs - Transfer sheet_MM_RevJ-10.09.08" xfId="48"/>
    <cellStyle name="_St P - Revenues-for review" xfId="49"/>
    <cellStyle name="_SV model 17.12.06" xfId="50"/>
    <cellStyle name="_Sybil Germany Model" xfId="51"/>
    <cellStyle name="_Sybil Germany Model 2" xfId="52"/>
    <cellStyle name="_Sybil_Investment Proposal_2211" xfId="53"/>
    <cellStyle name="_Transfer sheet_23.07.08" xfId="54"/>
    <cellStyle name="_Transfer sheet_28.07.08" xfId="55"/>
    <cellStyle name="_WASWARES_ver4.0" xfId="56"/>
    <cellStyle name="_Z - kalman rose gardens - 13.06.2006" xfId="57"/>
    <cellStyle name="_Z_Kalman warsa 9.2.06 - accord. to BSR new M.P" xfId="58"/>
    <cellStyle name="_Z_Kalman wawel 29.9.05" xfId="59"/>
    <cellStyle name="_пример содержания" xfId="60"/>
    <cellStyle name="_Сб-macro 2020" xfId="61"/>
    <cellStyle name="£_Back 5" xfId="62"/>
    <cellStyle name="£'000" xfId="63"/>
    <cellStyle name="£k" xfId="64"/>
    <cellStyle name="£m0.0" xfId="65"/>
    <cellStyle name="£m0.0 2" xfId="66"/>
    <cellStyle name="£m0.0 2 2" xfId="67"/>
    <cellStyle name="£m0.0 2 2 2" xfId="68"/>
    <cellStyle name="£m0.0 2 2 2 2" xfId="69"/>
    <cellStyle name="£m0.0 2 2 2 3" xfId="70"/>
    <cellStyle name="£m0.0 2 2 3" xfId="71"/>
    <cellStyle name="£m0.0 2 2 4" xfId="72"/>
    <cellStyle name="£m0.0 2 2 5" xfId="73"/>
    <cellStyle name="£m0.0 2 3" xfId="74"/>
    <cellStyle name="£m0.0 2 3 2" xfId="75"/>
    <cellStyle name="£m0.0 2 3 3" xfId="76"/>
    <cellStyle name="£m0.0 2 4" xfId="77"/>
    <cellStyle name="£m0.0 2 5" xfId="78"/>
    <cellStyle name="£m0.0 2 6" xfId="79"/>
    <cellStyle name="£m0.0 3" xfId="80"/>
    <cellStyle name="£m0.0 3 2" xfId="81"/>
    <cellStyle name="£m0.0 3 2 2" xfId="82"/>
    <cellStyle name="£m0.0 3 2 3" xfId="83"/>
    <cellStyle name="£m0.0 3 3" xfId="84"/>
    <cellStyle name="£m0.0 3 3 2" xfId="85"/>
    <cellStyle name="£m0.0 3 3 3" xfId="86"/>
    <cellStyle name="£m0.0 3 4" xfId="87"/>
    <cellStyle name="£m0.0 3 5" xfId="88"/>
    <cellStyle name="£m0.0 3 6" xfId="89"/>
    <cellStyle name="£m0.0 4" xfId="90"/>
    <cellStyle name="£m0.0 4 2" xfId="91"/>
    <cellStyle name="£m0.0 4 3" xfId="92"/>
    <cellStyle name="£m0.0 5" xfId="93"/>
    <cellStyle name="£m0.0 6" xfId="94"/>
    <cellStyle name="£m0.0 7" xfId="95"/>
    <cellStyle name="£m000" xfId="96"/>
    <cellStyle name="£m000 2" xfId="97"/>
    <cellStyle name="£m000 2 2" xfId="98"/>
    <cellStyle name="£m000 2 2 2" xfId="99"/>
    <cellStyle name="£m000 2 2 3" xfId="100"/>
    <cellStyle name="£m000 2 2 4" xfId="101"/>
    <cellStyle name="£m000 2 3" xfId="102"/>
    <cellStyle name="£m000 2 3 2" xfId="103"/>
    <cellStyle name="£m000 2 3 3" xfId="104"/>
    <cellStyle name="£m000 2 3 4" xfId="105"/>
    <cellStyle name="£m000 2 4" xfId="106"/>
    <cellStyle name="£m000 2 5" xfId="107"/>
    <cellStyle name="£m000 2 6" xfId="108"/>
    <cellStyle name="£m000 2 7" xfId="109"/>
    <cellStyle name="£m000 3" xfId="110"/>
    <cellStyle name="£m000 3 2" xfId="111"/>
    <cellStyle name="£m000 3 3" xfId="112"/>
    <cellStyle name="£m000 3 4" xfId="113"/>
    <cellStyle name="£m000 4" xfId="114"/>
    <cellStyle name="£m000 5" xfId="115"/>
    <cellStyle name="£m000 6" xfId="116"/>
    <cellStyle name="£m000 7" xfId="117"/>
    <cellStyle name="0_DP_in" xfId="118"/>
    <cellStyle name="0_DP_out" xfId="119"/>
    <cellStyle name="2_DP_in" xfId="120"/>
    <cellStyle name="2_DP_out" xfId="121"/>
    <cellStyle name="20 % - Accent1" xfId="122"/>
    <cellStyle name="20 % - Accent2" xfId="123"/>
    <cellStyle name="20 % - Accent3" xfId="124"/>
    <cellStyle name="20 % - Accent4" xfId="125"/>
    <cellStyle name="20 % - Accent5" xfId="126"/>
    <cellStyle name="20 % - Accent6" xfId="127"/>
    <cellStyle name="20% - Accent1" xfId="128"/>
    <cellStyle name="20% - Accent2" xfId="129"/>
    <cellStyle name="20% - Accent3" xfId="130"/>
    <cellStyle name="20% - Accent4" xfId="131"/>
    <cellStyle name="20% - Accent5" xfId="132"/>
    <cellStyle name="20% - Accent6" xfId="133"/>
    <cellStyle name="20% - Акцент1" xfId="134"/>
    <cellStyle name="20% - Акцент2" xfId="135"/>
    <cellStyle name="20% - Акцент3" xfId="136"/>
    <cellStyle name="20% - Акцент4" xfId="137"/>
    <cellStyle name="20% - Акцент5" xfId="138"/>
    <cellStyle name="20% - Акцент6" xfId="139"/>
    <cellStyle name="40 % - Accent1" xfId="140"/>
    <cellStyle name="40 % - Accent2" xfId="141"/>
    <cellStyle name="40 % - Accent3" xfId="142"/>
    <cellStyle name="40 % - Accent4" xfId="143"/>
    <cellStyle name="40 % - Accent5" xfId="144"/>
    <cellStyle name="40 % - Accent6" xfId="145"/>
    <cellStyle name="40% - Accent1" xfId="146"/>
    <cellStyle name="40% - Accent2" xfId="147"/>
    <cellStyle name="40% - Accent3" xfId="148"/>
    <cellStyle name="40% - Accent4" xfId="149"/>
    <cellStyle name="40% - Accent5" xfId="150"/>
    <cellStyle name="40% - Accent6" xfId="151"/>
    <cellStyle name="40% - Акцент1" xfId="152"/>
    <cellStyle name="40% - Акцент2" xfId="153"/>
    <cellStyle name="40% - Акцент3" xfId="154"/>
    <cellStyle name="40% - Акцент4" xfId="155"/>
    <cellStyle name="40% - Акцент5" xfId="156"/>
    <cellStyle name="40% - Акцент6" xfId="157"/>
    <cellStyle name="60 % - Accent1" xfId="158"/>
    <cellStyle name="60 % - Accent2" xfId="159"/>
    <cellStyle name="60 % - Accent3" xfId="160"/>
    <cellStyle name="60 % - Accent4" xfId="161"/>
    <cellStyle name="60 % - Accent5" xfId="162"/>
    <cellStyle name="60 % - Accent6" xfId="163"/>
    <cellStyle name="60% - Accent1" xfId="164"/>
    <cellStyle name="60% - Accent2" xfId="165"/>
    <cellStyle name="60% - Accent3" xfId="166"/>
    <cellStyle name="60% - Accent4" xfId="167"/>
    <cellStyle name="60% - Accent5" xfId="168"/>
    <cellStyle name="60% - Accent6" xfId="169"/>
    <cellStyle name="60% - Акцент1" xfId="170"/>
    <cellStyle name="60% - Акцент2" xfId="171"/>
    <cellStyle name="60% - Акцент3" xfId="172"/>
    <cellStyle name="60% - Акцент4" xfId="173"/>
    <cellStyle name="60% - Акцент5" xfId="174"/>
    <cellStyle name="60% - Акцент6" xfId="175"/>
    <cellStyle name="AA Nombre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Anos" xfId="183"/>
    <cellStyle name="assumption 1" xfId="184"/>
    <cellStyle name="assumption 2" xfId="185"/>
    <cellStyle name="assumption 4" xfId="186"/>
    <cellStyle name="Assumption Date" xfId="187"/>
    <cellStyle name="Avertissement" xfId="188"/>
    <cellStyle name="Bad" xfId="189"/>
    <cellStyle name="BlankRow" xfId="190"/>
    <cellStyle name="bullet" xfId="191"/>
    <cellStyle name="Calander_heading" xfId="192"/>
    <cellStyle name="Calc" xfId="193"/>
    <cellStyle name="Calc - Blue" xfId="194"/>
    <cellStyle name="Calc - Feed" xfId="195"/>
    <cellStyle name="Calc - Green" xfId="196"/>
    <cellStyle name="Calc - Grey" xfId="197"/>
    <cellStyle name="Calc - Index" xfId="198"/>
    <cellStyle name="Calc - White" xfId="199"/>
    <cellStyle name="Calc - yellow" xfId="200"/>
    <cellStyle name="Calc_BizMo" xfId="201"/>
    <cellStyle name="Calcul" xfId="202"/>
    <cellStyle name="Calcul 2" xfId="203"/>
    <cellStyle name="Calcul 2 2" xfId="204"/>
    <cellStyle name="Calcul 2 2 2" xfId="205"/>
    <cellStyle name="Calcul 2 2 2 2" xfId="206"/>
    <cellStyle name="Calcul 2 2 2 3" xfId="207"/>
    <cellStyle name="Calcul 2 2 2 4" xfId="208"/>
    <cellStyle name="Calcul 2 2 3" xfId="209"/>
    <cellStyle name="Calcul 2 2 3 2" xfId="210"/>
    <cellStyle name="Calcul 2 2 3 3" xfId="211"/>
    <cellStyle name="Calcul 2 2 3 4" xfId="212"/>
    <cellStyle name="Calcul 2 2 4" xfId="213"/>
    <cellStyle name="Calcul 2 2 5" xfId="214"/>
    <cellStyle name="Calcul 2 2 6" xfId="215"/>
    <cellStyle name="Calcul 2 2 7" xfId="216"/>
    <cellStyle name="Calcul 2 3" xfId="217"/>
    <cellStyle name="Calcul 2 3 2" xfId="218"/>
    <cellStyle name="Calcul 2 3 3" xfId="219"/>
    <cellStyle name="Calcul 2 3 4" xfId="220"/>
    <cellStyle name="Calcul 2 4" xfId="221"/>
    <cellStyle name="Calcul 2 5" xfId="222"/>
    <cellStyle name="Calcul 2 6" xfId="223"/>
    <cellStyle name="Calcul 2 7" xfId="224"/>
    <cellStyle name="Calcul 3" xfId="225"/>
    <cellStyle name="Calcul 3 2" xfId="226"/>
    <cellStyle name="Calcul 3 2 2" xfId="227"/>
    <cellStyle name="Calcul 3 2 3" xfId="228"/>
    <cellStyle name="Calcul 3 2 4" xfId="229"/>
    <cellStyle name="Calcul 3 3" xfId="230"/>
    <cellStyle name="Calcul 3 3 2" xfId="231"/>
    <cellStyle name="Calcul 3 3 3" xfId="232"/>
    <cellStyle name="Calcul 3 3 4" xfId="233"/>
    <cellStyle name="Calcul 3 4" xfId="234"/>
    <cellStyle name="Calcul 3 5" xfId="235"/>
    <cellStyle name="Calcul 3 6" xfId="236"/>
    <cellStyle name="Calcul 3 7" xfId="237"/>
    <cellStyle name="Calcul 4" xfId="238"/>
    <cellStyle name="Calcul 4 2" xfId="239"/>
    <cellStyle name="Calcul 4 3" xfId="240"/>
    <cellStyle name="Calcul 4 4" xfId="241"/>
    <cellStyle name="Calcul 5" xfId="242"/>
    <cellStyle name="Calcul 6" xfId="243"/>
    <cellStyle name="Calcul 7" xfId="244"/>
    <cellStyle name="Calcul 8" xfId="245"/>
    <cellStyle name="Calculated Field" xfId="246"/>
    <cellStyle name="Calculation" xfId="247"/>
    <cellStyle name="Calculation 2" xfId="248"/>
    <cellStyle name="Calculation 2 2" xfId="249"/>
    <cellStyle name="Calculation 2 2 2" xfId="250"/>
    <cellStyle name="Calculation 2 2 3" xfId="251"/>
    <cellStyle name="Calculation 2 2 4" xfId="252"/>
    <cellStyle name="Calculation 2 3" xfId="253"/>
    <cellStyle name="Calculation 2 3 2" xfId="254"/>
    <cellStyle name="Calculation 2 3 3" xfId="255"/>
    <cellStyle name="Calculation 2 3 4" xfId="256"/>
    <cellStyle name="Calculation 2 4" xfId="257"/>
    <cellStyle name="Calculation 2 5" xfId="258"/>
    <cellStyle name="Calculation 2 6" xfId="259"/>
    <cellStyle name="Calculation 2 7" xfId="260"/>
    <cellStyle name="Calculation 3" xfId="261"/>
    <cellStyle name="Calculation 3 2" xfId="262"/>
    <cellStyle name="Calculation 3 3" xfId="263"/>
    <cellStyle name="Calculation 3 4" xfId="264"/>
    <cellStyle name="Calculation 4" xfId="265"/>
    <cellStyle name="Calculation 5" xfId="266"/>
    <cellStyle name="Calculation 6" xfId="267"/>
    <cellStyle name="Calculation 7" xfId="268"/>
    <cellStyle name="calculations" xfId="269"/>
    <cellStyle name="Cellule liée" xfId="270"/>
    <cellStyle name="cfheader" xfId="271"/>
    <cellStyle name="Check Box" xfId="272"/>
    <cellStyle name="Check Box Input" xfId="273"/>
    <cellStyle name="Check Box_First Capital Connect Financial Model" xfId="274"/>
    <cellStyle name="Check Cell" xfId="275"/>
    <cellStyle name="Cocos analysis" xfId="276"/>
    <cellStyle name="Column Title" xfId="277"/>
    <cellStyle name="comma (2)" xfId="278"/>
    <cellStyle name="Comma 0" xfId="279"/>
    <cellStyle name="Comma 2" xfId="280"/>
    <cellStyle name="Comma 2 2" xfId="281"/>
    <cellStyle name="Comma 3" xfId="282"/>
    <cellStyle name="Comma 4" xfId="283"/>
    <cellStyle name="Comma(2)" xfId="284"/>
    <cellStyle name="Comma_Operating Expenses" xfId="285"/>
    <cellStyle name="Comma0" xfId="286"/>
    <cellStyle name="Commentaire" xfId="287"/>
    <cellStyle name="Commentaire 2" xfId="288"/>
    <cellStyle name="Commentaire 2 2" xfId="289"/>
    <cellStyle name="Commentaire 2 2 2" xfId="290"/>
    <cellStyle name="Commentaire 2 2 2 2" xfId="291"/>
    <cellStyle name="Commentaire 2 2 2 3" xfId="292"/>
    <cellStyle name="Commentaire 2 2 2 4" xfId="293"/>
    <cellStyle name="Commentaire 2 2 3" xfId="294"/>
    <cellStyle name="Commentaire 2 2 3 2" xfId="295"/>
    <cellStyle name="Commentaire 2 2 3 3" xfId="296"/>
    <cellStyle name="Commentaire 2 2 3 4" xfId="297"/>
    <cellStyle name="Commentaire 2 2 4" xfId="298"/>
    <cellStyle name="Commentaire 2 2 5" xfId="299"/>
    <cellStyle name="Commentaire 2 2 6" xfId="300"/>
    <cellStyle name="Commentaire 2 2 7" xfId="301"/>
    <cellStyle name="Commentaire 2 3" xfId="302"/>
    <cellStyle name="Commentaire 2 3 2" xfId="303"/>
    <cellStyle name="Commentaire 2 3 3" xfId="304"/>
    <cellStyle name="Commentaire 2 3 4" xfId="305"/>
    <cellStyle name="Commentaire 2 4" xfId="306"/>
    <cellStyle name="Commentaire 2 5" xfId="307"/>
    <cellStyle name="Commentaire 2 6" xfId="308"/>
    <cellStyle name="Commentaire 2 7" xfId="309"/>
    <cellStyle name="Commentaire 3" xfId="310"/>
    <cellStyle name="Commentaire 3 2" xfId="311"/>
    <cellStyle name="Commentaire 3 2 2" xfId="312"/>
    <cellStyle name="Commentaire 3 2 3" xfId="313"/>
    <cellStyle name="Commentaire 3 2 4" xfId="314"/>
    <cellStyle name="Commentaire 3 3" xfId="315"/>
    <cellStyle name="Commentaire 3 3 2" xfId="316"/>
    <cellStyle name="Commentaire 3 3 3" xfId="317"/>
    <cellStyle name="Commentaire 3 3 4" xfId="318"/>
    <cellStyle name="Commentaire 3 4" xfId="319"/>
    <cellStyle name="Commentaire 3 5" xfId="320"/>
    <cellStyle name="Commentaire 3 6" xfId="321"/>
    <cellStyle name="Commentaire 3 7" xfId="322"/>
    <cellStyle name="Commentaire 4" xfId="323"/>
    <cellStyle name="Commentaire 4 2" xfId="324"/>
    <cellStyle name="Commentaire 4 3" xfId="325"/>
    <cellStyle name="Commentaire 4 4" xfId="326"/>
    <cellStyle name="Commentaire 5" xfId="327"/>
    <cellStyle name="Commentaire 6" xfId="328"/>
    <cellStyle name="Commentaire 7" xfId="329"/>
    <cellStyle name="Commentaire 8" xfId="330"/>
    <cellStyle name="ContentsHyperlink" xfId="331"/>
    <cellStyle name="Control Check" xfId="332"/>
    <cellStyle name="control table footer 1" xfId="333"/>
    <cellStyle name="control table header 1" xfId="334"/>
    <cellStyle name="control table header 1 2" xfId="335"/>
    <cellStyle name="control table header 1 2 2" xfId="336"/>
    <cellStyle name="control table header 1 2 2 2" xfId="337"/>
    <cellStyle name="control table header 1 2 2 3" xfId="338"/>
    <cellStyle name="control table header 1 2 2 4" xfId="339"/>
    <cellStyle name="control table header 1 2 3" xfId="340"/>
    <cellStyle name="control table header 1 2 4" xfId="341"/>
    <cellStyle name="control table header 1 2 5" xfId="342"/>
    <cellStyle name="control table header 1 2 6" xfId="343"/>
    <cellStyle name="control table header 1 3" xfId="344"/>
    <cellStyle name="control table header 1 4" xfId="345"/>
    <cellStyle name="control table header 1 5" xfId="346"/>
    <cellStyle name="control table header 1 6" xfId="347"/>
    <cellStyle name="count" xfId="348"/>
    <cellStyle name="count 2" xfId="349"/>
    <cellStyle name="count 2 2" xfId="350"/>
    <cellStyle name="count 2 2 2" xfId="351"/>
    <cellStyle name="count 2 2 3" xfId="352"/>
    <cellStyle name="count 2 2 4" xfId="353"/>
    <cellStyle name="count 2 3" xfId="354"/>
    <cellStyle name="count 2 4" xfId="355"/>
    <cellStyle name="count 2 5" xfId="356"/>
    <cellStyle name="count 2 6" xfId="357"/>
    <cellStyle name="count 3" xfId="358"/>
    <cellStyle name="count 4" xfId="359"/>
    <cellStyle name="count 5" xfId="360"/>
    <cellStyle name="count 6" xfId="361"/>
    <cellStyle name="Curren - Style1" xfId="362"/>
    <cellStyle name="Curren - Style4" xfId="363"/>
    <cellStyle name="Currency [0] _מכירה" xfId="364"/>
    <cellStyle name="Currency 0" xfId="365"/>
    <cellStyle name="Currency 2" xfId="366"/>
    <cellStyle name="Currency0" xfId="367"/>
    <cellStyle name="Custom - Style8" xfId="368"/>
    <cellStyle name="Data" xfId="369"/>
    <cellStyle name="Data   - Style2" xfId="370"/>
    <cellStyle name="Data   - Style2 2" xfId="371"/>
    <cellStyle name="Data   - Style2 2 2" xfId="372"/>
    <cellStyle name="Data   - Style2 2 2 2" xfId="373"/>
    <cellStyle name="Data   - Style2 2 2 3" xfId="374"/>
    <cellStyle name="Data   - Style2 2 2 4" xfId="375"/>
    <cellStyle name="Data   - Style2 2 3" xfId="376"/>
    <cellStyle name="Data   - Style2 2 3 2" xfId="377"/>
    <cellStyle name="Data   - Style2 2 3 3" xfId="378"/>
    <cellStyle name="Data   - Style2 2 3 4" xfId="379"/>
    <cellStyle name="Data   - Style2 2 4" xfId="380"/>
    <cellStyle name="Data   - Style2 2 5" xfId="381"/>
    <cellStyle name="Data   - Style2 2 6" xfId="382"/>
    <cellStyle name="Data   - Style2 2 7" xfId="383"/>
    <cellStyle name="Data   - Style2 3" xfId="384"/>
    <cellStyle name="Data   - Style2 3 2" xfId="385"/>
    <cellStyle name="Data   - Style2 3 3" xfId="386"/>
    <cellStyle name="Data   - Style2 3 4" xfId="387"/>
    <cellStyle name="Data   - Style2 4" xfId="388"/>
    <cellStyle name="Data   - Style2 5" xfId="389"/>
    <cellStyle name="Data   - Style2 6" xfId="390"/>
    <cellStyle name="Data   - Style2 7" xfId="391"/>
    <cellStyle name="Date" xfId="392"/>
    <cellStyle name="Date Aligned" xfId="393"/>
    <cellStyle name="Date Calc Field" xfId="394"/>
    <cellStyle name="Date Feeder Field" xfId="395"/>
    <cellStyle name="Date Feeder Field 2" xfId="396"/>
    <cellStyle name="Date Feeder Field 2 2" xfId="397"/>
    <cellStyle name="Date Feeder Field 2 2 2" xfId="398"/>
    <cellStyle name="Date Feeder Field 2 2 2 2" xfId="399"/>
    <cellStyle name="Date Feeder Field 2 2 2 3" xfId="400"/>
    <cellStyle name="Date Feeder Field 2 2 2 4" xfId="401"/>
    <cellStyle name="Date Feeder Field 2 2 3" xfId="402"/>
    <cellStyle name="Date Feeder Field 2 2 3 2" xfId="403"/>
    <cellStyle name="Date Feeder Field 2 2 3 3" xfId="404"/>
    <cellStyle name="Date Feeder Field 2 2 3 4" xfId="405"/>
    <cellStyle name="Date Feeder Field 2 2 4" xfId="406"/>
    <cellStyle name="Date Feeder Field 2 2 5" xfId="407"/>
    <cellStyle name="Date Feeder Field 2 2 6" xfId="408"/>
    <cellStyle name="Date Feeder Field 2 2 7" xfId="409"/>
    <cellStyle name="Date Feeder Field 2 3" xfId="410"/>
    <cellStyle name="Date Feeder Field 2 3 2" xfId="411"/>
    <cellStyle name="Date Feeder Field 2 3 3" xfId="412"/>
    <cellStyle name="Date Feeder Field 2 3 4" xfId="413"/>
    <cellStyle name="Date Feeder Field 2 4" xfId="414"/>
    <cellStyle name="Date Feeder Field 2 5" xfId="415"/>
    <cellStyle name="Date Feeder Field 2 6" xfId="416"/>
    <cellStyle name="Date Feeder Field 2 7" xfId="417"/>
    <cellStyle name="Date Feeder Field 3" xfId="418"/>
    <cellStyle name="Date Feeder Field 3 2" xfId="419"/>
    <cellStyle name="Date Feeder Field 3 2 2" xfId="420"/>
    <cellStyle name="Date Feeder Field 3 2 3" xfId="421"/>
    <cellStyle name="Date Feeder Field 3 2 4" xfId="422"/>
    <cellStyle name="Date Feeder Field 3 3" xfId="423"/>
    <cellStyle name="Date Feeder Field 3 3 2" xfId="424"/>
    <cellStyle name="Date Feeder Field 3 3 3" xfId="425"/>
    <cellStyle name="Date Feeder Field 3 3 4" xfId="426"/>
    <cellStyle name="Date Feeder Field 3 4" xfId="427"/>
    <cellStyle name="Date Feeder Field 3 5" xfId="428"/>
    <cellStyle name="Date Feeder Field 3 6" xfId="429"/>
    <cellStyle name="Date Feeder Field 3 7" xfId="430"/>
    <cellStyle name="Date Feeder Field 4" xfId="431"/>
    <cellStyle name="Date Feeder Field 4 2" xfId="432"/>
    <cellStyle name="Date Feeder Field 4 3" xfId="433"/>
    <cellStyle name="Date Feeder Field 4 4" xfId="434"/>
    <cellStyle name="Date Feeder Field 5" xfId="435"/>
    <cellStyle name="Date Feeder Field 6" xfId="436"/>
    <cellStyle name="Date Feeder Field 7" xfId="437"/>
    <cellStyle name="Date Feeder Field 8" xfId="438"/>
    <cellStyle name="DateLong" xfId="439"/>
    <cellStyle name="DateShort" xfId="440"/>
    <cellStyle name="DateShort 10" xfId="441"/>
    <cellStyle name="DateShort 11" xfId="442"/>
    <cellStyle name="DateShort 11 2" xfId="443"/>
    <cellStyle name="DateShort 11 3" xfId="444"/>
    <cellStyle name="DateShort 11 4" xfId="445"/>
    <cellStyle name="DateShort 12" xfId="446"/>
    <cellStyle name="DateShort 12 2" xfId="447"/>
    <cellStyle name="DateShort 12 3" xfId="448"/>
    <cellStyle name="DateShort 12 4" xfId="449"/>
    <cellStyle name="DateShort 13" xfId="450"/>
    <cellStyle name="DateShort 14" xfId="451"/>
    <cellStyle name="DateShort 15" xfId="452"/>
    <cellStyle name="DateShort 16" xfId="453"/>
    <cellStyle name="DateShort 16 2" xfId="454"/>
    <cellStyle name="DateShort 17" xfId="455"/>
    <cellStyle name="DateShort 17 2" xfId="456"/>
    <cellStyle name="DateShort 18" xfId="457"/>
    <cellStyle name="DateShort 2" xfId="458"/>
    <cellStyle name="DateShort 2 10" xfId="459"/>
    <cellStyle name="DateShort 2 11" xfId="460"/>
    <cellStyle name="DateShort 2 2" xfId="461"/>
    <cellStyle name="DateShort 2 3" xfId="462"/>
    <cellStyle name="DateShort 2 4" xfId="463"/>
    <cellStyle name="DateShort 2 5" xfId="464"/>
    <cellStyle name="DateShort 2 6" xfId="465"/>
    <cellStyle name="DateShort 2 7" xfId="466"/>
    <cellStyle name="DateShort 2 8" xfId="467"/>
    <cellStyle name="DateShort 2 9" xfId="468"/>
    <cellStyle name="DateShort 3" xfId="469"/>
    <cellStyle name="DateShort 3 10" xfId="470"/>
    <cellStyle name="DateShort 3 11" xfId="471"/>
    <cellStyle name="DateShort 3 2" xfId="472"/>
    <cellStyle name="DateShort 3 3" xfId="473"/>
    <cellStyle name="DateShort 3 4" xfId="474"/>
    <cellStyle name="DateShort 3 5" xfId="475"/>
    <cellStyle name="DateShort 3 6" xfId="476"/>
    <cellStyle name="DateShort 3 7" xfId="477"/>
    <cellStyle name="DateShort 3 8" xfId="478"/>
    <cellStyle name="DateShort 3 9" xfId="479"/>
    <cellStyle name="DateShort 4" xfId="480"/>
    <cellStyle name="DateShort 4 10" xfId="481"/>
    <cellStyle name="DateShort 4 11" xfId="482"/>
    <cellStyle name="DateShort 4 2" xfId="483"/>
    <cellStyle name="DateShort 4 3" xfId="484"/>
    <cellStyle name="DateShort 4 4" xfId="485"/>
    <cellStyle name="DateShort 4 5" xfId="486"/>
    <cellStyle name="DateShort 4 6" xfId="487"/>
    <cellStyle name="DateShort 4 7" xfId="488"/>
    <cellStyle name="DateShort 4 8" xfId="489"/>
    <cellStyle name="DateShort 4 9" xfId="490"/>
    <cellStyle name="DateShort 5" xfId="491"/>
    <cellStyle name="DateShort 5 10" xfId="492"/>
    <cellStyle name="DateShort 5 11" xfId="493"/>
    <cellStyle name="DateShort 5 2" xfId="494"/>
    <cellStyle name="DateShort 5 3" xfId="495"/>
    <cellStyle name="DateShort 5 4" xfId="496"/>
    <cellStyle name="DateShort 5 5" xfId="497"/>
    <cellStyle name="DateShort 5 6" xfId="498"/>
    <cellStyle name="DateShort 5 7" xfId="499"/>
    <cellStyle name="DateShort 5 8" xfId="500"/>
    <cellStyle name="DateShort 5 9" xfId="501"/>
    <cellStyle name="DateShort 6" xfId="502"/>
    <cellStyle name="DateShort 6 10" xfId="503"/>
    <cellStyle name="DateShort 6 11" xfId="504"/>
    <cellStyle name="DateShort 6 2" xfId="505"/>
    <cellStyle name="DateShort 6 3" xfId="506"/>
    <cellStyle name="DateShort 6 4" xfId="507"/>
    <cellStyle name="DateShort 6 5" xfId="508"/>
    <cellStyle name="DateShort 6 6" xfId="509"/>
    <cellStyle name="DateShort 6 7" xfId="510"/>
    <cellStyle name="DateShort 6 8" xfId="511"/>
    <cellStyle name="DateShort 6 9" xfId="512"/>
    <cellStyle name="DateShort 7" xfId="513"/>
    <cellStyle name="DateShort 7 10" xfId="514"/>
    <cellStyle name="DateShort 7 11" xfId="515"/>
    <cellStyle name="DateShort 7 2" xfId="516"/>
    <cellStyle name="DateShort 7 3" xfId="517"/>
    <cellStyle name="DateShort 7 4" xfId="518"/>
    <cellStyle name="DateShort 7 5" xfId="519"/>
    <cellStyle name="DateShort 7 6" xfId="520"/>
    <cellStyle name="DateShort 7 7" xfId="521"/>
    <cellStyle name="DateShort 7 8" xfId="522"/>
    <cellStyle name="DateShort 7 9" xfId="523"/>
    <cellStyle name="DateShort 8" xfId="524"/>
    <cellStyle name="DateShort 9" xfId="525"/>
    <cellStyle name="DateShort_Monaco - Cas de base - 28032008 - SWAPS&amp;TRI_v1-0" xfId="526"/>
    <cellStyle name="Deviant" xfId="527"/>
    <cellStyle name="Dezimal [0]_Compiling Utility Macros" xfId="528"/>
    <cellStyle name="Dezimal__Utopia Index Index und Guidance (Deutsch)" xfId="529"/>
    <cellStyle name="Dotted Line" xfId="530"/>
    <cellStyle name="Effect Symbol" xfId="531"/>
    <cellStyle name="Entrée" xfId="532"/>
    <cellStyle name="Entrée 2" xfId="533"/>
    <cellStyle name="Entrée 2 2" xfId="534"/>
    <cellStyle name="Entrée 2 2 2" xfId="535"/>
    <cellStyle name="Entrée 2 2 2 2" xfId="536"/>
    <cellStyle name="Entrée 2 2 2 3" xfId="537"/>
    <cellStyle name="Entrée 2 2 2 4" xfId="538"/>
    <cellStyle name="Entrée 2 2 3" xfId="539"/>
    <cellStyle name="Entrée 2 2 3 2" xfId="540"/>
    <cellStyle name="Entrée 2 2 3 3" xfId="541"/>
    <cellStyle name="Entrée 2 2 3 4" xfId="542"/>
    <cellStyle name="Entrée 2 2 4" xfId="543"/>
    <cellStyle name="Entrée 2 2 5" xfId="544"/>
    <cellStyle name="Entrée 2 2 6" xfId="545"/>
    <cellStyle name="Entrée 2 2 7" xfId="546"/>
    <cellStyle name="Entrée 2 3" xfId="547"/>
    <cellStyle name="Entrée 2 3 2" xfId="548"/>
    <cellStyle name="Entrée 2 3 3" xfId="549"/>
    <cellStyle name="Entrée 2 3 4" xfId="550"/>
    <cellStyle name="Entrée 2 4" xfId="551"/>
    <cellStyle name="Entrée 2 5" xfId="552"/>
    <cellStyle name="Entrée 2 6" xfId="553"/>
    <cellStyle name="Entrée 2 7" xfId="554"/>
    <cellStyle name="Entrée 3" xfId="555"/>
    <cellStyle name="Entrée 3 2" xfId="556"/>
    <cellStyle name="Entrée 3 2 2" xfId="557"/>
    <cellStyle name="Entrée 3 2 3" xfId="558"/>
    <cellStyle name="Entrée 3 2 4" xfId="559"/>
    <cellStyle name="Entrée 3 3" xfId="560"/>
    <cellStyle name="Entrée 3 3 2" xfId="561"/>
    <cellStyle name="Entrée 3 3 3" xfId="562"/>
    <cellStyle name="Entrée 3 3 4" xfId="563"/>
    <cellStyle name="Entrée 3 4" xfId="564"/>
    <cellStyle name="Entrée 3 5" xfId="565"/>
    <cellStyle name="Entrée 3 6" xfId="566"/>
    <cellStyle name="Entrée 3 7" xfId="567"/>
    <cellStyle name="Entrée 4" xfId="568"/>
    <cellStyle name="Entrée 4 2" xfId="569"/>
    <cellStyle name="Entrée 4 3" xfId="570"/>
    <cellStyle name="Entrée 4 4" xfId="571"/>
    <cellStyle name="Entrée 5" xfId="572"/>
    <cellStyle name="Entrée 6" xfId="573"/>
    <cellStyle name="Entrée 7" xfId="574"/>
    <cellStyle name="Entrée 8" xfId="575"/>
    <cellStyle name="Euro" xfId="576"/>
    <cellStyle name="Euro 10" xfId="577"/>
    <cellStyle name="Euro 11" xfId="578"/>
    <cellStyle name="Euro 11 2" xfId="579"/>
    <cellStyle name="Euro 11 3" xfId="580"/>
    <cellStyle name="Euro 11 4" xfId="581"/>
    <cellStyle name="Euro 12" xfId="582"/>
    <cellStyle name="Euro 12 2" xfId="583"/>
    <cellStyle name="Euro 12 3" xfId="584"/>
    <cellStyle name="Euro 12 4" xfId="585"/>
    <cellStyle name="Euro 13" xfId="586"/>
    <cellStyle name="Euro 14" xfId="587"/>
    <cellStyle name="Euro 15" xfId="588"/>
    <cellStyle name="Euro 16" xfId="589"/>
    <cellStyle name="Euro 16 2" xfId="590"/>
    <cellStyle name="Euro 17" xfId="591"/>
    <cellStyle name="Euro 17 2" xfId="592"/>
    <cellStyle name="Euro 18" xfId="593"/>
    <cellStyle name="Euro 2" xfId="594"/>
    <cellStyle name="Euro 2 10" xfId="595"/>
    <cellStyle name="Euro 2 11" xfId="596"/>
    <cellStyle name="Euro 2 2" xfId="597"/>
    <cellStyle name="Euro 2 3" xfId="598"/>
    <cellStyle name="Euro 2 4" xfId="599"/>
    <cellStyle name="Euro 2 5" xfId="600"/>
    <cellStyle name="Euro 2 6" xfId="601"/>
    <cellStyle name="Euro 2 7" xfId="602"/>
    <cellStyle name="Euro 2 8" xfId="603"/>
    <cellStyle name="Euro 2 9" xfId="604"/>
    <cellStyle name="Euro 3" xfId="605"/>
    <cellStyle name="Euro 3 10" xfId="606"/>
    <cellStyle name="Euro 3 11" xfId="607"/>
    <cellStyle name="Euro 3 2" xfId="608"/>
    <cellStyle name="Euro 3 3" xfId="609"/>
    <cellStyle name="Euro 3 4" xfId="610"/>
    <cellStyle name="Euro 3 5" xfId="611"/>
    <cellStyle name="Euro 3 6" xfId="612"/>
    <cellStyle name="Euro 3 7" xfId="613"/>
    <cellStyle name="Euro 3 8" xfId="614"/>
    <cellStyle name="Euro 3 9" xfId="615"/>
    <cellStyle name="Euro 4" xfId="616"/>
    <cellStyle name="Euro 4 10" xfId="617"/>
    <cellStyle name="Euro 4 11" xfId="618"/>
    <cellStyle name="Euro 4 2" xfId="619"/>
    <cellStyle name="Euro 4 3" xfId="620"/>
    <cellStyle name="Euro 4 4" xfId="621"/>
    <cellStyle name="Euro 4 5" xfId="622"/>
    <cellStyle name="Euro 4 6" xfId="623"/>
    <cellStyle name="Euro 4 7" xfId="624"/>
    <cellStyle name="Euro 4 8" xfId="625"/>
    <cellStyle name="Euro 4 9" xfId="626"/>
    <cellStyle name="Euro 5" xfId="627"/>
    <cellStyle name="Euro 5 10" xfId="628"/>
    <cellStyle name="Euro 5 11" xfId="629"/>
    <cellStyle name="Euro 5 2" xfId="630"/>
    <cellStyle name="Euro 5 3" xfId="631"/>
    <cellStyle name="Euro 5 4" xfId="632"/>
    <cellStyle name="Euro 5 5" xfId="633"/>
    <cellStyle name="Euro 5 6" xfId="634"/>
    <cellStyle name="Euro 5 7" xfId="635"/>
    <cellStyle name="Euro 5 8" xfId="636"/>
    <cellStyle name="Euro 5 9" xfId="637"/>
    <cellStyle name="Euro 6" xfId="638"/>
    <cellStyle name="Euro 6 10" xfId="639"/>
    <cellStyle name="Euro 6 11" xfId="640"/>
    <cellStyle name="Euro 6 2" xfId="641"/>
    <cellStyle name="Euro 6 3" xfId="642"/>
    <cellStyle name="Euro 6 4" xfId="643"/>
    <cellStyle name="Euro 6 5" xfId="644"/>
    <cellStyle name="Euro 6 6" xfId="645"/>
    <cellStyle name="Euro 6 7" xfId="646"/>
    <cellStyle name="Euro 6 8" xfId="647"/>
    <cellStyle name="Euro 6 9" xfId="648"/>
    <cellStyle name="Euro 7" xfId="649"/>
    <cellStyle name="Euro 7 10" xfId="650"/>
    <cellStyle name="Euro 7 11" xfId="651"/>
    <cellStyle name="Euro 7 2" xfId="652"/>
    <cellStyle name="Euro 7 3" xfId="653"/>
    <cellStyle name="Euro 7 4" xfId="654"/>
    <cellStyle name="Euro 7 5" xfId="655"/>
    <cellStyle name="Euro 7 6" xfId="656"/>
    <cellStyle name="Euro 7 7" xfId="657"/>
    <cellStyle name="Euro 7 8" xfId="658"/>
    <cellStyle name="Euro 7 9" xfId="659"/>
    <cellStyle name="Euro 8" xfId="660"/>
    <cellStyle name="Euro 9" xfId="661"/>
    <cellStyle name="Euro_CWWTP _  26 08 2009" xfId="662"/>
    <cellStyle name="Exception" xfId="663"/>
    <cellStyle name="Explanatory Text" xfId="664"/>
    <cellStyle name="External Links" xfId="665"/>
    <cellStyle name="Extra Large" xfId="666"/>
    <cellStyle name="EY House" xfId="667"/>
    <cellStyle name="EY%colcalc" xfId="668"/>
    <cellStyle name="EY%input" xfId="669"/>
    <cellStyle name="EY%rowcalc" xfId="670"/>
    <cellStyle name="EY0dp" xfId="671"/>
    <cellStyle name="EY1dp" xfId="672"/>
    <cellStyle name="EY2dp" xfId="673"/>
    <cellStyle name="EY3dp" xfId="674"/>
    <cellStyle name="EYColumnHeading" xfId="675"/>
    <cellStyle name="EYHeading1" xfId="676"/>
    <cellStyle name="EYheading2" xfId="677"/>
    <cellStyle name="EYheading3" xfId="678"/>
    <cellStyle name="EYnumber" xfId="679"/>
    <cellStyle name="EYSheetHeader1" xfId="680"/>
    <cellStyle name="EYtext" xfId="681"/>
    <cellStyle name="Factor" xfId="682"/>
    <cellStyle name="Feed Label" xfId="683"/>
    <cellStyle name="Feeder Field" xfId="684"/>
    <cellStyle name="Feeder Field 2" xfId="685"/>
    <cellStyle name="Feeder Field 2 2" xfId="686"/>
    <cellStyle name="Feeder Field 2 2 2" xfId="687"/>
    <cellStyle name="Feeder Field 2 2 2 2" xfId="688"/>
    <cellStyle name="Feeder Field 2 2 2 3" xfId="689"/>
    <cellStyle name="Feeder Field 2 2 2 4" xfId="690"/>
    <cellStyle name="Feeder Field 2 2 3" xfId="691"/>
    <cellStyle name="Feeder Field 2 2 3 2" xfId="692"/>
    <cellStyle name="Feeder Field 2 2 3 3" xfId="693"/>
    <cellStyle name="Feeder Field 2 2 3 4" xfId="694"/>
    <cellStyle name="Feeder Field 2 2 4" xfId="695"/>
    <cellStyle name="Feeder Field 2 2 5" xfId="696"/>
    <cellStyle name="Feeder Field 2 2 6" xfId="697"/>
    <cellStyle name="Feeder Field 2 2 7" xfId="698"/>
    <cellStyle name="Feeder Field 2 3" xfId="699"/>
    <cellStyle name="Feeder Field 2 3 2" xfId="700"/>
    <cellStyle name="Feeder Field 2 3 3" xfId="701"/>
    <cellStyle name="Feeder Field 2 3 4" xfId="702"/>
    <cellStyle name="Feeder Field 2 4" xfId="703"/>
    <cellStyle name="Feeder Field 2 5" xfId="704"/>
    <cellStyle name="Feeder Field 2 6" xfId="705"/>
    <cellStyle name="Feeder Field 2 7" xfId="706"/>
    <cellStyle name="Feeder Field 3" xfId="707"/>
    <cellStyle name="Feeder Field 3 2" xfId="708"/>
    <cellStyle name="Feeder Field 3 2 2" xfId="709"/>
    <cellStyle name="Feeder Field 3 2 3" xfId="710"/>
    <cellStyle name="Feeder Field 3 2 4" xfId="711"/>
    <cellStyle name="Feeder Field 3 3" xfId="712"/>
    <cellStyle name="Feeder Field 3 3 2" xfId="713"/>
    <cellStyle name="Feeder Field 3 3 3" xfId="714"/>
    <cellStyle name="Feeder Field 3 3 4" xfId="715"/>
    <cellStyle name="Feeder Field 3 4" xfId="716"/>
    <cellStyle name="Feeder Field 3 5" xfId="717"/>
    <cellStyle name="Feeder Field 3 6" xfId="718"/>
    <cellStyle name="Feeder Field 3 7" xfId="719"/>
    <cellStyle name="Feeder Field 4" xfId="720"/>
    <cellStyle name="Feeder Field 4 2" xfId="721"/>
    <cellStyle name="Feeder Field 4 3" xfId="722"/>
    <cellStyle name="Feeder Field 4 4" xfId="723"/>
    <cellStyle name="Feeder Field 5" xfId="724"/>
    <cellStyle name="Feeder Field 6" xfId="725"/>
    <cellStyle name="Feeder Field 7" xfId="726"/>
    <cellStyle name="Feeder Field 8" xfId="727"/>
    <cellStyle name="Financial" xfId="728"/>
    <cellStyle name="Fine" xfId="729"/>
    <cellStyle name="Fixed" xfId="730"/>
    <cellStyle name="Fixed3 - Style3" xfId="731"/>
    <cellStyle name="Footnote" xfId="732"/>
    <cellStyle name="formula" xfId="733"/>
    <cellStyle name="From" xfId="734"/>
    <cellStyle name="FS_reporting" xfId="735"/>
    <cellStyle name="Gap" xfId="736"/>
    <cellStyle name="Good" xfId="737"/>
    <cellStyle name="Greyed out" xfId="738"/>
    <cellStyle name="Hard Percent" xfId="739"/>
    <cellStyle name="Header" xfId="740"/>
    <cellStyle name="Heading" xfId="741"/>
    <cellStyle name="Heading 1" xfId="742"/>
    <cellStyle name="Heading 2" xfId="743"/>
    <cellStyle name="Heading 3" xfId="744"/>
    <cellStyle name="Heading 3 2" xfId="745"/>
    <cellStyle name="Heading 4" xfId="746"/>
    <cellStyle name="HELV8BLUE" xfId="747"/>
    <cellStyle name="hours_thousands" xfId="748"/>
    <cellStyle name="hvb mjhgvhgv" xfId="749"/>
    <cellStyle name="Hyperlink 2" xfId="750"/>
    <cellStyle name="Index FITT" xfId="751"/>
    <cellStyle name="Input" xfId="752"/>
    <cellStyle name="input %" xfId="753"/>
    <cellStyle name="Input (StyleA)" xfId="754"/>
    <cellStyle name="Input 1" xfId="755"/>
    <cellStyle name="Input 2" xfId="756"/>
    <cellStyle name="Input Cell" xfId="757"/>
    <cellStyle name="Input Cell - Date&amp;Time" xfId="758"/>
    <cellStyle name="Input Cell - Text" xfId="759"/>
    <cellStyle name="Input Cell - Unitary" xfId="760"/>
    <cellStyle name="Input Cell_St P - Costs - Transfer sheet_MM_RevI_05.09.08" xfId="761"/>
    <cellStyle name="Input_MSPb phasing_from client 270709" xfId="762"/>
    <cellStyle name="Insatisfaisant" xfId="763"/>
    <cellStyle name="Instructions" xfId="764"/>
    <cellStyle name="KPMG Heading 1" xfId="765"/>
    <cellStyle name="KPMG Heading 2" xfId="766"/>
    <cellStyle name="KPMG Heading 3" xfId="767"/>
    <cellStyle name="KPMG Heading 4" xfId="768"/>
    <cellStyle name="KPMG Normal" xfId="769"/>
    <cellStyle name="KPMG Normal Text" xfId="770"/>
    <cellStyle name="Labels - Style3" xfId="771"/>
    <cellStyle name="Labels - Style3 2" xfId="772"/>
    <cellStyle name="Labels - Style3 2 2" xfId="773"/>
    <cellStyle name="Labels - Style3 2 2 2" xfId="774"/>
    <cellStyle name="Labels - Style3 2 2 3" xfId="775"/>
    <cellStyle name="Labels - Style3 2 2 4" xfId="776"/>
    <cellStyle name="Labels - Style3 2 3" xfId="777"/>
    <cellStyle name="Labels - Style3 2 3 2" xfId="778"/>
    <cellStyle name="Labels - Style3 2 3 3" xfId="779"/>
    <cellStyle name="Labels - Style3 2 3 4" xfId="780"/>
    <cellStyle name="Labels - Style3 2 4" xfId="781"/>
    <cellStyle name="Labels - Style3 2 5" xfId="782"/>
    <cellStyle name="Labels - Style3 2 6" xfId="783"/>
    <cellStyle name="Labels - Style3 2 7" xfId="784"/>
    <cellStyle name="Labels - Style3 3" xfId="785"/>
    <cellStyle name="Labels - Style3 3 2" xfId="786"/>
    <cellStyle name="Labels - Style3 3 3" xfId="787"/>
    <cellStyle name="Labels - Style3 3 4" xfId="788"/>
    <cellStyle name="Labels - Style3 4" xfId="789"/>
    <cellStyle name="Labels - Style3 5" xfId="790"/>
    <cellStyle name="Labels - Style3 6" xfId="791"/>
    <cellStyle name="Labels - Style3 7" xfId="792"/>
    <cellStyle name="Lable_1" xfId="793"/>
    <cellStyle name="Large" xfId="794"/>
    <cellStyle name="Linked Cell" xfId="795"/>
    <cellStyle name="Lookup References" xfId="796"/>
    <cellStyle name="Macro input" xfId="797"/>
    <cellStyle name="Main_heading" xfId="798"/>
    <cellStyle name="Medium" xfId="799"/>
    <cellStyle name="Millares_Assumpt2" xfId="800"/>
    <cellStyle name="Milliers [0]_FNMA tasse2" xfId="801"/>
    <cellStyle name="Milliers 10" xfId="802"/>
    <cellStyle name="Milliers 11" xfId="803"/>
    <cellStyle name="Milliers 12" xfId="804"/>
    <cellStyle name="Milliers 13" xfId="805"/>
    <cellStyle name="Milliers 13 2" xfId="806"/>
    <cellStyle name="Milliers 14" xfId="807"/>
    <cellStyle name="Milliers 14 2" xfId="808"/>
    <cellStyle name="Milliers 2" xfId="809"/>
    <cellStyle name="Milliers 2 2" xfId="810"/>
    <cellStyle name="Milliers 2 3" xfId="811"/>
    <cellStyle name="Milliers 2 4" xfId="812"/>
    <cellStyle name="Milliers 3" xfId="813"/>
    <cellStyle name="Milliers 4" xfId="814"/>
    <cellStyle name="Milliers 5" xfId="815"/>
    <cellStyle name="Milliers 5 10" xfId="816"/>
    <cellStyle name="Milliers 5 11" xfId="817"/>
    <cellStyle name="Milliers 5 2" xfId="818"/>
    <cellStyle name="Milliers 5 3" xfId="819"/>
    <cellStyle name="Milliers 5 4" xfId="820"/>
    <cellStyle name="Milliers 5 5" xfId="821"/>
    <cellStyle name="Milliers 5 6" xfId="822"/>
    <cellStyle name="Milliers 5 7" xfId="823"/>
    <cellStyle name="Milliers 5 8" xfId="824"/>
    <cellStyle name="Milliers 5 9" xfId="825"/>
    <cellStyle name="Milliers 6" xfId="826"/>
    <cellStyle name="Milliers 7" xfId="827"/>
    <cellStyle name="Milliers 8" xfId="828"/>
    <cellStyle name="Milliers 9" xfId="829"/>
    <cellStyle name="Milliers_FNMA tasse2" xfId="830"/>
    <cellStyle name="Modelling References" xfId="831"/>
    <cellStyle name="Monétaire [0]_FNMA tasse2" xfId="832"/>
    <cellStyle name="Monétaire_FNMA tasse2" xfId="833"/>
    <cellStyle name="money_millions" xfId="834"/>
    <cellStyle name="Multiple" xfId="835"/>
    <cellStyle name="Name_Link" xfId="836"/>
    <cellStyle name="Named Range" xfId="837"/>
    <cellStyle name="Named Range Cells" xfId="838"/>
    <cellStyle name="Named Range Tag" xfId="839"/>
    <cellStyle name="Named Range_Book2" xfId="840"/>
    <cellStyle name="Neutral" xfId="841"/>
    <cellStyle name="Neutre" xfId="842"/>
    <cellStyle name="No-definido" xfId="843"/>
    <cellStyle name="non_money" xfId="844"/>
    <cellStyle name="Normal 10" xfId="845"/>
    <cellStyle name="Normal 11" xfId="846"/>
    <cellStyle name="Normal 11 2" xfId="847"/>
    <cellStyle name="Normal 12" xfId="848"/>
    <cellStyle name="Normal 2" xfId="849"/>
    <cellStyle name="Normal 2 2" xfId="850"/>
    <cellStyle name="Normal 2_HGMMM_HighwayNetworkDB" xfId="851"/>
    <cellStyle name="Normal 3" xfId="852"/>
    <cellStyle name="Normal 3 2" xfId="853"/>
    <cellStyle name="Normal 3 3" xfId="854"/>
    <cellStyle name="Normal 3_HGMMM_HighwayNetworkDB" xfId="855"/>
    <cellStyle name="Normal 4" xfId="856"/>
    <cellStyle name="Normal 5" xfId="857"/>
    <cellStyle name="Normal 5 2" xfId="858"/>
    <cellStyle name="Normal 5 3" xfId="859"/>
    <cellStyle name="Normal 5 4" xfId="860"/>
    <cellStyle name="Normal 6" xfId="861"/>
    <cellStyle name="Normal 6 2" xfId="862"/>
    <cellStyle name="Normal 6 3" xfId="863"/>
    <cellStyle name="Normal 6 4" xfId="864"/>
    <cellStyle name="Normal 7" xfId="865"/>
    <cellStyle name="Normal 7 2" xfId="866"/>
    <cellStyle name="Normal 7 3" xfId="867"/>
    <cellStyle name="Normal 8" xfId="868"/>
    <cellStyle name="Normal 8 2" xfId="869"/>
    <cellStyle name="Normal 9" xfId="870"/>
    <cellStyle name="Normal_Capex" xfId="871"/>
    <cellStyle name="Normale_Foglio1" xfId="872"/>
    <cellStyle name="normální_9a BP výsl  IFRS a konsol  (hodnoty)" xfId="873"/>
    <cellStyle name="Note" xfId="874"/>
    <cellStyle name="Note 2" xfId="875"/>
    <cellStyle name="Note 2 2" xfId="876"/>
    <cellStyle name="Note 2 2 2" xfId="877"/>
    <cellStyle name="Note 2 2 3" xfId="878"/>
    <cellStyle name="Note 2 2 4" xfId="879"/>
    <cellStyle name="Note 2 3" xfId="880"/>
    <cellStyle name="Note 2 3 2" xfId="881"/>
    <cellStyle name="Note 2 3 3" xfId="882"/>
    <cellStyle name="Note 2 3 4" xfId="883"/>
    <cellStyle name="Note 2 4" xfId="884"/>
    <cellStyle name="Note 2 5" xfId="885"/>
    <cellStyle name="Note 2 6" xfId="886"/>
    <cellStyle name="Note 2 7" xfId="887"/>
    <cellStyle name="Note 3" xfId="888"/>
    <cellStyle name="Note 3 2" xfId="889"/>
    <cellStyle name="Note 3 3" xfId="890"/>
    <cellStyle name="Note 3 4" xfId="891"/>
    <cellStyle name="Note 4" xfId="892"/>
    <cellStyle name="Note 5" xfId="893"/>
    <cellStyle name="Note 6" xfId="894"/>
    <cellStyle name="Note 7" xfId="895"/>
    <cellStyle name="Notes" xfId="896"/>
    <cellStyle name="Number" xfId="897"/>
    <cellStyle name="Number 1" xfId="898"/>
    <cellStyle name="Number Date" xfId="899"/>
    <cellStyle name="Number Date (short)" xfId="900"/>
    <cellStyle name="Number Date_Green" xfId="901"/>
    <cellStyle name="Number II" xfId="902"/>
    <cellStyle name="Number Integer" xfId="903"/>
    <cellStyle name="OperisBase" xfId="904"/>
    <cellStyle name="Output" xfId="905"/>
    <cellStyle name="Output 2" xfId="906"/>
    <cellStyle name="Output 2 2" xfId="907"/>
    <cellStyle name="Output 2 2 2" xfId="908"/>
    <cellStyle name="Output 2 2 3" xfId="909"/>
    <cellStyle name="Output 2 2 4" xfId="910"/>
    <cellStyle name="Output 2 3" xfId="911"/>
    <cellStyle name="Output 2 3 2" xfId="912"/>
    <cellStyle name="Output 2 3 3" xfId="913"/>
    <cellStyle name="Output 2 3 4" xfId="914"/>
    <cellStyle name="Output 2 4" xfId="915"/>
    <cellStyle name="Output 2 5" xfId="916"/>
    <cellStyle name="Output 2 6" xfId="917"/>
    <cellStyle name="Output 2 7" xfId="918"/>
    <cellStyle name="Output 3" xfId="919"/>
    <cellStyle name="Output 3 2" xfId="920"/>
    <cellStyle name="Output 3 3" xfId="921"/>
    <cellStyle name="Output 3 4" xfId="922"/>
    <cellStyle name="Output 4" xfId="923"/>
    <cellStyle name="Output 5" xfId="924"/>
    <cellStyle name="Output 6" xfId="925"/>
    <cellStyle name="Output 7" xfId="926"/>
    <cellStyle name="Page Number" xfId="927"/>
    <cellStyle name="Percen - Style2" xfId="928"/>
    <cellStyle name="Percent [0%]" xfId="929"/>
    <cellStyle name="Percent [0.00%]" xfId="930"/>
    <cellStyle name="Percent 2" xfId="931"/>
    <cellStyle name="Percent 2 2" xfId="932"/>
    <cellStyle name="Percent 3" xfId="933"/>
    <cellStyle name="Percent 4" xfId="934"/>
    <cellStyle name="Percent 5" xfId="935"/>
    <cellStyle name="Percent 6" xfId="936"/>
    <cellStyle name="plain_text" xfId="937"/>
    <cellStyle name="Pourcentage 10" xfId="938"/>
    <cellStyle name="Pourcentage 11" xfId="939"/>
    <cellStyle name="Pourcentage 11 2" xfId="940"/>
    <cellStyle name="Pourcentage 11 3" xfId="941"/>
    <cellStyle name="Pourcentage 11 4" xfId="942"/>
    <cellStyle name="Pourcentage 12" xfId="943"/>
    <cellStyle name="Pourcentage 13" xfId="944"/>
    <cellStyle name="Pourcentage 13 2" xfId="945"/>
    <cellStyle name="Pourcentage 14" xfId="946"/>
    <cellStyle name="Pourcentage 14 2" xfId="947"/>
    <cellStyle name="Pourcentage 2" xfId="948"/>
    <cellStyle name="Pourcentage 3" xfId="949"/>
    <cellStyle name="Pourcentage 4" xfId="950"/>
    <cellStyle name="Pourcentage 5" xfId="951"/>
    <cellStyle name="Pourcentage 6" xfId="952"/>
    <cellStyle name="Pourcentage 7" xfId="953"/>
    <cellStyle name="Pourcentage 8" xfId="954"/>
    <cellStyle name="Pourcentage 8 2" xfId="955"/>
    <cellStyle name="Pourcentage 8 3" xfId="956"/>
    <cellStyle name="Pourcentage 8 4" xfId="957"/>
    <cellStyle name="Pourcentage 9" xfId="958"/>
    <cellStyle name="Pourcentage 9 2" xfId="959"/>
    <cellStyle name="Pourcentage 9 3" xfId="960"/>
    <cellStyle name="Pourcentage 9 4" xfId="961"/>
    <cellStyle name="Pourcentage_tocmodel_final" xfId="962"/>
    <cellStyle name="Profile" xfId="963"/>
    <cellStyle name="Profile 2" xfId="964"/>
    <cellStyle name="rate" xfId="965"/>
    <cellStyle name="Reset  - Style7" xfId="966"/>
    <cellStyle name="results" xfId="967"/>
    <cellStyle name="ROA Ref" xfId="968"/>
    <cellStyle name="S0" xfId="969"/>
    <cellStyle name="S0 2" xfId="970"/>
    <cellStyle name="S1" xfId="971"/>
    <cellStyle name="S10" xfId="972"/>
    <cellStyle name="S11" xfId="973"/>
    <cellStyle name="S12" xfId="974"/>
    <cellStyle name="S13" xfId="975"/>
    <cellStyle name="S14" xfId="976"/>
    <cellStyle name="S14 2" xfId="977"/>
    <cellStyle name="S15" xfId="978"/>
    <cellStyle name="S15 2" xfId="979"/>
    <cellStyle name="S16" xfId="980"/>
    <cellStyle name="S17" xfId="981"/>
    <cellStyle name="S17 2" xfId="982"/>
    <cellStyle name="S18" xfId="983"/>
    <cellStyle name="S19" xfId="984"/>
    <cellStyle name="S19 2" xfId="985"/>
    <cellStyle name="S2" xfId="986"/>
    <cellStyle name="S2 2" xfId="987"/>
    <cellStyle name="S20" xfId="988"/>
    <cellStyle name="S20 2" xfId="989"/>
    <cellStyle name="S21" xfId="990"/>
    <cellStyle name="S21 2" xfId="991"/>
    <cellStyle name="S22" xfId="992"/>
    <cellStyle name="S22 2" xfId="993"/>
    <cellStyle name="S23" xfId="994"/>
    <cellStyle name="S24" xfId="995"/>
    <cellStyle name="S25" xfId="996"/>
    <cellStyle name="S26" xfId="997"/>
    <cellStyle name="S27" xfId="998"/>
    <cellStyle name="S3" xfId="999"/>
    <cellStyle name="S3 2" xfId="1000"/>
    <cellStyle name="S4" xfId="1001"/>
    <cellStyle name="S4 2" xfId="1002"/>
    <cellStyle name="S5" xfId="1003"/>
    <cellStyle name="S6" xfId="1004"/>
    <cellStyle name="S6 2" xfId="1005"/>
    <cellStyle name="S7" xfId="1006"/>
    <cellStyle name="S8" xfId="1007"/>
    <cellStyle name="S8 2" xfId="1008"/>
    <cellStyle name="S9" xfId="1009"/>
    <cellStyle name="S9 2" xfId="1010"/>
    <cellStyle name="Satisfaisant" xfId="1011"/>
    <cellStyle name="Section_End" xfId="1012"/>
    <cellStyle name="Sheet Done" xfId="1013"/>
    <cellStyle name="Small" xfId="1014"/>
    <cellStyle name="Sortie" xfId="1015"/>
    <cellStyle name="Sortie 2" xfId="1016"/>
    <cellStyle name="Sortie 2 2" xfId="1017"/>
    <cellStyle name="Sortie 2 2 2" xfId="1018"/>
    <cellStyle name="Sortie 2 2 2 2" xfId="1019"/>
    <cellStyle name="Sortie 2 2 2 3" xfId="1020"/>
    <cellStyle name="Sortie 2 2 2 4" xfId="1021"/>
    <cellStyle name="Sortie 2 2 3" xfId="1022"/>
    <cellStyle name="Sortie 2 2 3 2" xfId="1023"/>
    <cellStyle name="Sortie 2 2 3 3" xfId="1024"/>
    <cellStyle name="Sortie 2 2 3 4" xfId="1025"/>
    <cellStyle name="Sortie 2 2 4" xfId="1026"/>
    <cellStyle name="Sortie 2 2 5" xfId="1027"/>
    <cellStyle name="Sortie 2 2 6" xfId="1028"/>
    <cellStyle name="Sortie 2 2 7" xfId="1029"/>
    <cellStyle name="Sortie 2 3" xfId="1030"/>
    <cellStyle name="Sortie 2 3 2" xfId="1031"/>
    <cellStyle name="Sortie 2 3 3" xfId="1032"/>
    <cellStyle name="Sortie 2 3 4" xfId="1033"/>
    <cellStyle name="Sortie 2 4" xfId="1034"/>
    <cellStyle name="Sortie 2 5" xfId="1035"/>
    <cellStyle name="Sortie 2 6" xfId="1036"/>
    <cellStyle name="Sortie 2 7" xfId="1037"/>
    <cellStyle name="Sortie 3" xfId="1038"/>
    <cellStyle name="Sortie 3 2" xfId="1039"/>
    <cellStyle name="Sortie 3 2 2" xfId="1040"/>
    <cellStyle name="Sortie 3 2 3" xfId="1041"/>
    <cellStyle name="Sortie 3 2 4" xfId="1042"/>
    <cellStyle name="Sortie 3 3" xfId="1043"/>
    <cellStyle name="Sortie 3 3 2" xfId="1044"/>
    <cellStyle name="Sortie 3 3 3" xfId="1045"/>
    <cellStyle name="Sortie 3 3 4" xfId="1046"/>
    <cellStyle name="Sortie 3 4" xfId="1047"/>
    <cellStyle name="Sortie 3 5" xfId="1048"/>
    <cellStyle name="Sortie 3 6" xfId="1049"/>
    <cellStyle name="Sortie 3 7" xfId="1050"/>
    <cellStyle name="Sortie 4" xfId="1051"/>
    <cellStyle name="Sortie 4 2" xfId="1052"/>
    <cellStyle name="Sortie 4 3" xfId="1053"/>
    <cellStyle name="Sortie 4 4" xfId="1054"/>
    <cellStyle name="Sortie 5" xfId="1055"/>
    <cellStyle name="Sortie 6" xfId="1056"/>
    <cellStyle name="Sortie 7" xfId="1057"/>
    <cellStyle name="Sortie 8" xfId="1058"/>
    <cellStyle name="Source Field - Green" xfId="1059"/>
    <cellStyle name="staff_nos" xfId="1060"/>
    <cellStyle name="Standaard_Budget 2000" xfId="1061"/>
    <cellStyle name="Standard__Utopia Index Index und Guidance (Deutsch)" xfId="1062"/>
    <cellStyle name="Std_%" xfId="1063"/>
    <cellStyle name="Style 1" xfId="1064"/>
    <cellStyle name="Style 1 2" xfId="1065"/>
    <cellStyle name="Sub totals" xfId="1066"/>
    <cellStyle name="Sub totals 2" xfId="1067"/>
    <cellStyle name="Sub totals 2 2" xfId="1068"/>
    <cellStyle name="Sub totals 2 2 2" xfId="1069"/>
    <cellStyle name="Sub totals 2 3" xfId="1070"/>
    <cellStyle name="Sub totals 2 4" xfId="1071"/>
    <cellStyle name="Sub totals 3" xfId="1072"/>
    <cellStyle name="Sub totals 4" xfId="1073"/>
    <cellStyle name="sub_heading" xfId="1074"/>
    <cellStyle name="Sub-Total" xfId="1075"/>
    <cellStyle name="Subtotal (line)" xfId="1076"/>
    <cellStyle name="Subtotal (line) 2" xfId="1077"/>
    <cellStyle name="Subtotal (line) 2 2" xfId="1078"/>
    <cellStyle name="Subtotal (line) 2 2 2" xfId="1079"/>
    <cellStyle name="Subtotal (line) 2 2 3" xfId="1080"/>
    <cellStyle name="Subtotal (line) 2 2 4" xfId="1081"/>
    <cellStyle name="Subtotal (line) 2 3" xfId="1082"/>
    <cellStyle name="Subtotal (line) 2 4" xfId="1083"/>
    <cellStyle name="Subtotal (line) 2 5" xfId="1084"/>
    <cellStyle name="Subtotal (line) 2 6" xfId="1085"/>
    <cellStyle name="Subtotal (line) 3" xfId="1086"/>
    <cellStyle name="Subtotal (line) 3 2" xfId="1087"/>
    <cellStyle name="Subtotal (line) 3 3" xfId="1088"/>
    <cellStyle name="Subtotal (line) 3 4" xfId="1089"/>
    <cellStyle name="Subtotal (line) 4" xfId="1090"/>
    <cellStyle name="Subtotal (line) 5" xfId="1091"/>
    <cellStyle name="Subtotal (line) 6" xfId="1092"/>
    <cellStyle name="Subtotal (line) 7" xfId="1093"/>
    <cellStyle name="SUM" xfId="1094"/>
    <cellStyle name="t" xfId="1095"/>
    <cellStyle name="t_St P - Costs - Transfer sheet_MM_RevI_05.09.08" xfId="1096"/>
    <cellStyle name="t_St P - Costs - Transfer sheet_MM_RevI_05.09.08_Hide macros" xfId="1097"/>
    <cellStyle name="t_St P - Costs - Transfer sheet_MM_RevI_05.09.08_WASWARES_ver1.107aac" xfId="1098"/>
    <cellStyle name="t_St P - Costs - Transfer sheet_MM_RevI_05.09.08_WASWARES_ver1.60depreciation-1residual value1" xfId="1099"/>
    <cellStyle name="t_St P - Costs - Transfer sheet_MM_RevI_05.09.08_WASWARES_ver1.66_profit-PROPERTY TAX" xfId="1100"/>
    <cellStyle name="t_St P - Costs - Transfer sheet_MM_RevI_05.09.08_предварительный расчет" xfId="1101"/>
    <cellStyle name="T1" xfId="1102"/>
    <cellStyle name="T2" xfId="1103"/>
    <cellStyle name="T3" xfId="1104"/>
    <cellStyle name="Table  - Style6" xfId="1105"/>
    <cellStyle name="Table  - Style6 2" xfId="1106"/>
    <cellStyle name="Table  - Style6 2 2" xfId="1107"/>
    <cellStyle name="Table  - Style6 2 2 2" xfId="1108"/>
    <cellStyle name="Table  - Style6 2 2 3" xfId="1109"/>
    <cellStyle name="Table  - Style6 2 2 4" xfId="1110"/>
    <cellStyle name="Table  - Style6 2 3" xfId="1111"/>
    <cellStyle name="Table  - Style6 2 3 2" xfId="1112"/>
    <cellStyle name="Table  - Style6 2 3 3" xfId="1113"/>
    <cellStyle name="Table  - Style6 2 3 4" xfId="1114"/>
    <cellStyle name="Table  - Style6 2 4" xfId="1115"/>
    <cellStyle name="Table  - Style6 2 5" xfId="1116"/>
    <cellStyle name="Table  - Style6 2 6" xfId="1117"/>
    <cellStyle name="Table  - Style6 2 7" xfId="1118"/>
    <cellStyle name="Table  - Style6 3" xfId="1119"/>
    <cellStyle name="Table  - Style6 3 2" xfId="1120"/>
    <cellStyle name="Table  - Style6 3 3" xfId="1121"/>
    <cellStyle name="Table  - Style6 3 4" xfId="1122"/>
    <cellStyle name="Table  - Style6 4" xfId="1123"/>
    <cellStyle name="Table  - Style6 5" xfId="1124"/>
    <cellStyle name="Table  - Style6 6" xfId="1125"/>
    <cellStyle name="Table  - Style6 7" xfId="1126"/>
    <cellStyle name="Table (%)" xfId="1127"/>
    <cellStyle name="Table (0,000)" xfId="1128"/>
    <cellStyle name="Table (0.00)" xfId="1129"/>
    <cellStyle name="Table (0.000)" xfId="1130"/>
    <cellStyle name="Table Head" xfId="1131"/>
    <cellStyle name="Table Head Aligned" xfId="1132"/>
    <cellStyle name="Table Head Blue" xfId="1133"/>
    <cellStyle name="Table Head Green" xfId="1134"/>
    <cellStyle name="Table Title" xfId="1135"/>
    <cellStyle name="Table Units" xfId="1136"/>
    <cellStyle name="TableBorder" xfId="1137"/>
    <cellStyle name="TableBorder 2" xfId="1138"/>
    <cellStyle name="tabletitle" xfId="1139"/>
    <cellStyle name="Text" xfId="1140"/>
    <cellStyle name="Texte explicatif" xfId="1141"/>
    <cellStyle name="Thousands" xfId="1142"/>
    <cellStyle name="Title" xfId="1143"/>
    <cellStyle name="Title  - Style1" xfId="1144"/>
    <cellStyle name="Title 1" xfId="1145"/>
    <cellStyle name="Title 2" xfId="1146"/>
    <cellStyle name="Title 3" xfId="1147"/>
    <cellStyle name="Title 4" xfId="1148"/>
    <cellStyle name="Title_MSPb phasing_from client 270709" xfId="1149"/>
    <cellStyle name="title1" xfId="1150"/>
    <cellStyle name="title2" xfId="1151"/>
    <cellStyle name="title3" xfId="1152"/>
    <cellStyle name="Titre" xfId="1153"/>
    <cellStyle name="Titre 1" xfId="1154"/>
    <cellStyle name="Titre 2" xfId="1155"/>
    <cellStyle name="Titre 3" xfId="1156"/>
    <cellStyle name="Titre 3 2" xfId="1157"/>
    <cellStyle name="Titre 4" xfId="1158"/>
    <cellStyle name="Titre_RO MODEL 08072008 v2" xfId="1159"/>
    <cellStyle name="Titulo" xfId="1160"/>
    <cellStyle name="To" xfId="1161"/>
    <cellStyle name="Total" xfId="1162"/>
    <cellStyle name="Total (line)" xfId="1163"/>
    <cellStyle name="Total (line) 2" xfId="1164"/>
    <cellStyle name="Total (line) 2 2" xfId="1165"/>
    <cellStyle name="Total (line) 2 2 2" xfId="1166"/>
    <cellStyle name="Total (line) 2 2 3" xfId="1167"/>
    <cellStyle name="Total (line) 2 2 4" xfId="1168"/>
    <cellStyle name="Total (line) 2 3" xfId="1169"/>
    <cellStyle name="Total (line) 2 4" xfId="1170"/>
    <cellStyle name="Total (line) 2 5" xfId="1171"/>
    <cellStyle name="Total (line) 2 6" xfId="1172"/>
    <cellStyle name="Total (line) 3" xfId="1173"/>
    <cellStyle name="Total (line) 3 2" xfId="1174"/>
    <cellStyle name="Total (line) 3 3" xfId="1175"/>
    <cellStyle name="Total (line) 3 4" xfId="1176"/>
    <cellStyle name="Total (line) 4" xfId="1177"/>
    <cellStyle name="Total (line) 5" xfId="1178"/>
    <cellStyle name="Total (line) 6" xfId="1179"/>
    <cellStyle name="Total (line) 7" xfId="1180"/>
    <cellStyle name="Total 10" xfId="1181"/>
    <cellStyle name="Total 2" xfId="1182"/>
    <cellStyle name="Total 2 2" xfId="1183"/>
    <cellStyle name="Total 2 2 2" xfId="1184"/>
    <cellStyle name="Total 2 2 3" xfId="1185"/>
    <cellStyle name="Total 2 2 4" xfId="1186"/>
    <cellStyle name="Total 2 3" xfId="1187"/>
    <cellStyle name="Total 2 4" xfId="1188"/>
    <cellStyle name="Total 2 5" xfId="1189"/>
    <cellStyle name="Total 2 6" xfId="1190"/>
    <cellStyle name="Total 3" xfId="1191"/>
    <cellStyle name="Total 3 2" xfId="1192"/>
    <cellStyle name="Total 3 3" xfId="1193"/>
    <cellStyle name="Total 3 4" xfId="1194"/>
    <cellStyle name="Total 4" xfId="1195"/>
    <cellStyle name="Total 4 2" xfId="1196"/>
    <cellStyle name="Total 4 3" xfId="1197"/>
    <cellStyle name="Total 4 4" xfId="1198"/>
    <cellStyle name="Total 5" xfId="1199"/>
    <cellStyle name="Total 6" xfId="1200"/>
    <cellStyle name="Total 7" xfId="1201"/>
    <cellStyle name="Total 8" xfId="1202"/>
    <cellStyle name="Total 9" xfId="1203"/>
    <cellStyle name="Total_MSPb phasing_from client 270709" xfId="1204"/>
    <cellStyle name="Totals" xfId="1205"/>
    <cellStyle name="Totals 2" xfId="1206"/>
    <cellStyle name="Totals 2 2" xfId="1207"/>
    <cellStyle name="Totals 2 2 2" xfId="1208"/>
    <cellStyle name="Totals 2 2 3" xfId="1209"/>
    <cellStyle name="Totals 2 2 4" xfId="1210"/>
    <cellStyle name="Totals 2 3" xfId="1211"/>
    <cellStyle name="Totals 2 4" xfId="1212"/>
    <cellStyle name="Totals 2 5" xfId="1213"/>
    <cellStyle name="Totals 2 6" xfId="1214"/>
    <cellStyle name="Totals 3" xfId="1215"/>
    <cellStyle name="Totals 3 2" xfId="1216"/>
    <cellStyle name="Totals 3 3" xfId="1217"/>
    <cellStyle name="Totals 3 4" xfId="1218"/>
    <cellStyle name="Totals 4" xfId="1219"/>
    <cellStyle name="Totals 5" xfId="1220"/>
    <cellStyle name="Totals 6" xfId="1221"/>
    <cellStyle name="Totals 7" xfId="1222"/>
    <cellStyle name="TotCol - Style5" xfId="1223"/>
    <cellStyle name="TotRow - Style4" xfId="1224"/>
    <cellStyle name="TotRow - Style4 2" xfId="1225"/>
    <cellStyle name="TotRow - Style4 2 2" xfId="1226"/>
    <cellStyle name="TotRow - Style4 2 2 2" xfId="1227"/>
    <cellStyle name="TotRow - Style4 2 2 3" xfId="1228"/>
    <cellStyle name="TotRow - Style4 2 2 4" xfId="1229"/>
    <cellStyle name="TotRow - Style4 2 3" xfId="1230"/>
    <cellStyle name="TotRow - Style4 2 3 2" xfId="1231"/>
    <cellStyle name="TotRow - Style4 2 3 3" xfId="1232"/>
    <cellStyle name="TotRow - Style4 2 3 4" xfId="1233"/>
    <cellStyle name="TotRow - Style4 2 4" xfId="1234"/>
    <cellStyle name="TotRow - Style4 2 5" xfId="1235"/>
    <cellStyle name="TotRow - Style4 2 6" xfId="1236"/>
    <cellStyle name="TotRow - Style4 2 7" xfId="1237"/>
    <cellStyle name="TotRow - Style4 3" xfId="1238"/>
    <cellStyle name="TotRow - Style4 3 2" xfId="1239"/>
    <cellStyle name="TotRow - Style4 3 3" xfId="1240"/>
    <cellStyle name="TotRow - Style4 3 4" xfId="1241"/>
    <cellStyle name="TotRow - Style4 4" xfId="1242"/>
    <cellStyle name="TotRow - Style4 5" xfId="1243"/>
    <cellStyle name="TotRow - Style4 6" xfId="1244"/>
    <cellStyle name="TotRow - Style4 7" xfId="1245"/>
    <cellStyle name="Under Construction Flag" xfId="1246"/>
    <cellStyle name="user entered formula" xfId="1247"/>
    <cellStyle name="user entered formula 2" xfId="1248"/>
    <cellStyle name="user entered formula 2 2" xfId="1249"/>
    <cellStyle name="user entered formula 2 2 2" xfId="1250"/>
    <cellStyle name="user entered formula 2 2 3" xfId="1251"/>
    <cellStyle name="user entered formula 2 2 4" xfId="1252"/>
    <cellStyle name="user entered formula 2 3" xfId="1253"/>
    <cellStyle name="user entered formula 2 3 2" xfId="1254"/>
    <cellStyle name="user entered formula 2 3 3" xfId="1255"/>
    <cellStyle name="user entered formula 2 3 4" xfId="1256"/>
    <cellStyle name="user entered formula 2 4" xfId="1257"/>
    <cellStyle name="user entered formula 2 5" xfId="1258"/>
    <cellStyle name="user entered formula 2 6" xfId="1259"/>
    <cellStyle name="user entered formula 2 7" xfId="1260"/>
    <cellStyle name="user entered formula 3" xfId="1261"/>
    <cellStyle name="user entered formula 3 2" xfId="1262"/>
    <cellStyle name="user entered formula 3 3" xfId="1263"/>
    <cellStyle name="user entered formula 3 4" xfId="1264"/>
    <cellStyle name="user entered formula 4" xfId="1265"/>
    <cellStyle name="user entered formula 5" xfId="1266"/>
    <cellStyle name="user entered formula 6" xfId="1267"/>
    <cellStyle name="user entered formula 7" xfId="1268"/>
    <cellStyle name="user_formula_million_£" xfId="1269"/>
    <cellStyle name="UserInstructions" xfId="1270"/>
    <cellStyle name="Vérification" xfId="1271"/>
    <cellStyle name="Very Large" xfId="1272"/>
    <cellStyle name="Währung [0]_Compiling Utility Macros" xfId="1273"/>
    <cellStyle name="Währung_Compiling Utility Macros" xfId="1274"/>
    <cellStyle name="Warning Text" xfId="1275"/>
    <cellStyle name="WingDings" xfId="1276"/>
    <cellStyle name="WIP" xfId="1277"/>
    <cellStyle name="Word_Formula" xfId="1278"/>
    <cellStyle name="Wrap_Centre" xfId="1279"/>
    <cellStyle name="Акцент1" xfId="1280"/>
    <cellStyle name="Акцент2" xfId="1281"/>
    <cellStyle name="Акцент3" xfId="1282"/>
    <cellStyle name="Акцент4" xfId="1283"/>
    <cellStyle name="Акцент5" xfId="1284"/>
    <cellStyle name="Акцент6" xfId="1285"/>
    <cellStyle name="Ввод " xfId="1286"/>
    <cellStyle name="Вывод" xfId="1287"/>
    <cellStyle name="Вычисление" xfId="1288"/>
    <cellStyle name="Currency" xfId="1289"/>
    <cellStyle name="Currency [0]" xfId="1290"/>
    <cellStyle name="Денежный 2" xfId="1291"/>
    <cellStyle name="Заголовок 1" xfId="1292"/>
    <cellStyle name="Заголовок 2" xfId="1293"/>
    <cellStyle name="Заголовок 3" xfId="1294"/>
    <cellStyle name="Заголовок 4" xfId="1295"/>
    <cellStyle name="Защищенные ячейки" xfId="1296"/>
    <cellStyle name="Итог" xfId="1297"/>
    <cellStyle name="Итоги" xfId="1298"/>
    <cellStyle name="Контрольная ячейка" xfId="1299"/>
    <cellStyle name="Название" xfId="1300"/>
    <cellStyle name="Незащищенные ячейки" xfId="1301"/>
    <cellStyle name="Нейтральный" xfId="1302"/>
    <cellStyle name="Обычны?" xfId="1303"/>
    <cellStyle name="Обычный 10" xfId="1304"/>
    <cellStyle name="Обычный 11" xfId="1305"/>
    <cellStyle name="Обычный 12" xfId="1306"/>
    <cellStyle name="Обычный 13" xfId="1307"/>
    <cellStyle name="Обычный 14" xfId="1308"/>
    <cellStyle name="Обычный 15" xfId="1309"/>
    <cellStyle name="Обычный 16" xfId="1310"/>
    <cellStyle name="Обычный 17" xfId="1311"/>
    <cellStyle name="Обычный 18" xfId="1312"/>
    <cellStyle name="Обычный 19" xfId="1313"/>
    <cellStyle name="Обычный 2" xfId="1314"/>
    <cellStyle name="Обычный 2 2" xfId="1315"/>
    <cellStyle name="Обычный 2 2 2" xfId="1316"/>
    <cellStyle name="Обычный 2 3" xfId="1317"/>
    <cellStyle name="Обычный 2 4" xfId="1318"/>
    <cellStyle name="Обычный 2 5" xfId="1319"/>
    <cellStyle name="Обычный 2 6" xfId="1320"/>
    <cellStyle name="Обычный 20" xfId="1321"/>
    <cellStyle name="Обычный 21" xfId="1322"/>
    <cellStyle name="Обычный 22" xfId="1323"/>
    <cellStyle name="Обычный 23" xfId="1324"/>
    <cellStyle name="Обычный 24" xfId="1325"/>
    <cellStyle name="Обычный 25" xfId="1326"/>
    <cellStyle name="Обычный 26" xfId="1327"/>
    <cellStyle name="Обычный 27" xfId="1328"/>
    <cellStyle name="Обычный 28" xfId="1329"/>
    <cellStyle name="Обычный 29" xfId="1330"/>
    <cellStyle name="Обычный 3" xfId="1331"/>
    <cellStyle name="Обычный 3 2" xfId="1332"/>
    <cellStyle name="Обычный 3 2 2" xfId="1333"/>
    <cellStyle name="Обычный 3 3" xfId="1334"/>
    <cellStyle name="Обычный 3 4" xfId="1335"/>
    <cellStyle name="Обычный 3 5" xfId="1336"/>
    <cellStyle name="Обычный 3 6" xfId="1337"/>
    <cellStyle name="Обычный 3 7" xfId="1338"/>
    <cellStyle name="Обычный 30" xfId="1339"/>
    <cellStyle name="Обычный 31" xfId="1340"/>
    <cellStyle name="Обычный 32" xfId="1341"/>
    <cellStyle name="Обычный 33" xfId="1342"/>
    <cellStyle name="Обычный 34" xfId="1343"/>
    <cellStyle name="Обычный 37" xfId="1344"/>
    <cellStyle name="Обычный 4" xfId="1345"/>
    <cellStyle name="Обычный 4 2" xfId="1346"/>
    <cellStyle name="Обычный 4 3" xfId="1347"/>
    <cellStyle name="Обычный 4 4" xfId="1348"/>
    <cellStyle name="Обычный 41" xfId="1349"/>
    <cellStyle name="Обычный 42" xfId="1350"/>
    <cellStyle name="Обычный 43" xfId="1351"/>
    <cellStyle name="Обычный 45" xfId="1352"/>
    <cellStyle name="Обычный 47" xfId="1353"/>
    <cellStyle name="Обычный 48" xfId="1354"/>
    <cellStyle name="Обычный 49" xfId="1355"/>
    <cellStyle name="Обычный 5" xfId="1356"/>
    <cellStyle name="Обычный 50" xfId="1357"/>
    <cellStyle name="Обычный 51" xfId="1358"/>
    <cellStyle name="Обычный 52" xfId="1359"/>
    <cellStyle name="Обычный 53" xfId="1360"/>
    <cellStyle name="Обычный 54" xfId="1361"/>
    <cellStyle name="Обычный 56" xfId="1362"/>
    <cellStyle name="Обычный 57" xfId="1363"/>
    <cellStyle name="Обычный 6" xfId="1364"/>
    <cellStyle name="Обычный 6 2" xfId="1365"/>
    <cellStyle name="Обычный 7" xfId="1366"/>
    <cellStyle name="Обычный 8" xfId="1367"/>
    <cellStyle name="Обычный 8 2" xfId="1368"/>
    <cellStyle name="Обычный 9" xfId="1369"/>
    <cellStyle name="Обычный_337600000004" xfId="1370"/>
    <cellStyle name="Обычны䬄" xfId="1371"/>
    <cellStyle name="Плохой" xfId="1372"/>
    <cellStyle name="Пояснение" xfId="1373"/>
    <cellStyle name="Примечание" xfId="1374"/>
    <cellStyle name="Примечание 2" xfId="1375"/>
    <cellStyle name="Примечание 2 2" xfId="1376"/>
    <cellStyle name="Примечание 2 2 2" xfId="1377"/>
    <cellStyle name="Примечание 2 2 2 2" xfId="1378"/>
    <cellStyle name="Примечание 2 2 2 2 2" xfId="1379"/>
    <cellStyle name="Примечание 2 2 2 2 3" xfId="1380"/>
    <cellStyle name="Примечание 2 2 2 2 4" xfId="1381"/>
    <cellStyle name="Примечание 2 2 2 3" xfId="1382"/>
    <cellStyle name="Примечание 2 2 2 3 2" xfId="1383"/>
    <cellStyle name="Примечание 2 2 2 3 3" xfId="1384"/>
    <cellStyle name="Примечание 2 2 2 3 4" xfId="1385"/>
    <cellStyle name="Примечание 2 2 2 4" xfId="1386"/>
    <cellStyle name="Примечание 2 2 2 5" xfId="1387"/>
    <cellStyle name="Примечание 2 2 2 6" xfId="1388"/>
    <cellStyle name="Примечание 2 2 2 7" xfId="1389"/>
    <cellStyle name="Примечание 2 2 3" xfId="1390"/>
    <cellStyle name="Примечание 2 2 3 2" xfId="1391"/>
    <cellStyle name="Примечание 2 2 3 3" xfId="1392"/>
    <cellStyle name="Примечание 2 2 3 4" xfId="1393"/>
    <cellStyle name="Примечание 2 2 4" xfId="1394"/>
    <cellStyle name="Примечание 2 2 5" xfId="1395"/>
    <cellStyle name="Примечание 2 2 6" xfId="1396"/>
    <cellStyle name="Примечание 2 2 7" xfId="1397"/>
    <cellStyle name="Примечание 2 3" xfId="1398"/>
    <cellStyle name="Примечание 2 3 2" xfId="1399"/>
    <cellStyle name="Примечание 2 3 2 2" xfId="1400"/>
    <cellStyle name="Примечание 2 3 2 3" xfId="1401"/>
    <cellStyle name="Примечание 2 3 2 4" xfId="1402"/>
    <cellStyle name="Примечание 2 3 3" xfId="1403"/>
    <cellStyle name="Примечание 2 3 3 2" xfId="1404"/>
    <cellStyle name="Примечание 2 3 3 3" xfId="1405"/>
    <cellStyle name="Примечание 2 3 3 4" xfId="1406"/>
    <cellStyle name="Примечание 2 3 4" xfId="1407"/>
    <cellStyle name="Примечание 2 3 5" xfId="1408"/>
    <cellStyle name="Примечание 2 3 6" xfId="1409"/>
    <cellStyle name="Примечание 2 3 7" xfId="1410"/>
    <cellStyle name="Примечание 2 4" xfId="1411"/>
    <cellStyle name="Примечание 2 4 2" xfId="1412"/>
    <cellStyle name="Примечание 2 4 3" xfId="1413"/>
    <cellStyle name="Примечание 2 4 4" xfId="1414"/>
    <cellStyle name="Примечание 2 5" xfId="1415"/>
    <cellStyle name="Примечание 2 6" xfId="1416"/>
    <cellStyle name="Примечание 2 7" xfId="1417"/>
    <cellStyle name="Примечание 2 8" xfId="1418"/>
    <cellStyle name="Percent" xfId="1419"/>
    <cellStyle name="Процентный 2" xfId="1420"/>
    <cellStyle name="Процентный 2 2" xfId="1421"/>
    <cellStyle name="Процентный 2 3" xfId="1422"/>
    <cellStyle name="Процентный 3" xfId="1423"/>
    <cellStyle name="Процентный 3 2" xfId="1424"/>
    <cellStyle name="Процентный 4" xfId="1425"/>
    <cellStyle name="Процентный 5" xfId="1426"/>
    <cellStyle name="Процентный 6" xfId="1427"/>
    <cellStyle name="Процентный 7" xfId="1428"/>
    <cellStyle name="Связанная ячейка" xfId="1429"/>
    <cellStyle name="Стиль 1" xfId="1430"/>
    <cellStyle name="Текст предупреждения" xfId="1431"/>
    <cellStyle name="Тысячи [0]_Вх_д_в1" xfId="1432"/>
    <cellStyle name="Тысячи_Вх_д_в1" xfId="1433"/>
    <cellStyle name="Comma" xfId="1434"/>
    <cellStyle name="Comma [0]" xfId="1435"/>
    <cellStyle name="Финансовый [0] 2" xfId="1436"/>
    <cellStyle name="Финансовый [0] 2 2" xfId="1437"/>
    <cellStyle name="Финансовый [0] 3" xfId="1438"/>
    <cellStyle name="Финансовый [0] 3 2" xfId="1439"/>
    <cellStyle name="Финансовый [0] 4" xfId="1440"/>
    <cellStyle name="Финансовый [0] 5" xfId="1441"/>
    <cellStyle name="Финансовый 10" xfId="1442"/>
    <cellStyle name="Финансовый 11" xfId="1443"/>
    <cellStyle name="Финансовый 12" xfId="1444"/>
    <cellStyle name="Финансовый 12 2" xfId="1445"/>
    <cellStyle name="Финансовый 13" xfId="1446"/>
    <cellStyle name="Финансовый 14" xfId="1447"/>
    <cellStyle name="Финансовый 15" xfId="1448"/>
    <cellStyle name="Финансовый 16" xfId="1449"/>
    <cellStyle name="Финансовый 17" xfId="1450"/>
    <cellStyle name="Финансовый 18" xfId="1451"/>
    <cellStyle name="Финансовый 19" xfId="1452"/>
    <cellStyle name="Финансовый 2" xfId="1453"/>
    <cellStyle name="Финансовый 2 2" xfId="1454"/>
    <cellStyle name="Финансовый 20" xfId="1455"/>
    <cellStyle name="Финансовый 21" xfId="1456"/>
    <cellStyle name="Финансовый 22" xfId="1457"/>
    <cellStyle name="Финансовый 3" xfId="1458"/>
    <cellStyle name="Финансовый 4" xfId="1459"/>
    <cellStyle name="Финансовый 4 2" xfId="1460"/>
    <cellStyle name="Финансовый 5" xfId="1461"/>
    <cellStyle name="Финансовый 6" xfId="1462"/>
    <cellStyle name="Финансовый 7" xfId="1463"/>
    <cellStyle name="Финансовый 8" xfId="1464"/>
    <cellStyle name="Финансовый 9" xfId="1465"/>
    <cellStyle name="Хороший" xfId="1466"/>
    <cellStyle name="סוגריים" xfId="1467"/>
    <cellStyle name="標準_Breakdown" xfId="1468"/>
  </cellStyles>
  <dxfs count="1">
    <dxf>
      <font>
        <color rgb="FFFF0000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tynyuk_es\AppData\Local\Microsoft\Windows\Temporary%20Internet%20Files\Content.Outlook\34DRWVBR\Users\batynyuk_es\Downloads\M\Users\JMDCON\Documents\Projects\M-1\Spreadsheets\M-1_BatchDB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tynyuk_es\AppData\Local\Microsoft\Windows\Temporary%20Internet%20Files\Content.Outlook\34DRWVBR\Users\batynyuk_es\Downloads\M\&#1054;&#1073;&#1097;&#1080;&#1077;%20&#1087;&#1072;&#1087;&#1082;&#1080;\&#1055;&#1088;&#1086;&#1077;&#1082;&#1090;&#1099;\&#1052;&#1057;&#1055;&#1041;%2058-684\&#1058;&#1077;&#1093;&#1085;&#1080;&#1095;&#1077;&#1089;&#1082;&#1080;&#1081;\&#1044;&#1084;&#1080;&#1090;&#1088;&#1080;&#1077;&#1074;\&#1052;&#1057;&#1055;&#1073;\duggan\MSPb_SummaryResults_Option1_Malus_v2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tynyuk_es\AppData\Local\Microsoft\Windows\Temporary%20Internet%20Files\Content.Outlook\34DRWVBR\Users\batynyuk_es\Downloads\C\Users\batynyuk_es\AppData\Local\Microsoft\Windows\Temporary%20Internet%20Files\Content.Outlook\34DRWVBR\2.5_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eate_TreesBAK"/>
      <sheetName val="Create_Trees"/>
      <sheetName val="Create_CleanNet"/>
      <sheetName val="Create_SigOptRGS"/>
      <sheetName val="Create_InducedTraffic"/>
      <sheetName val="Create_SL_matadj"/>
      <sheetName val="Create_SL_AC"/>
      <sheetName val="Create_SL1_MatBld"/>
      <sheetName val="Create_SL2_MatBld"/>
      <sheetName val="Create_SL3_MatBld"/>
      <sheetName val="Create_SL4_MatBld"/>
      <sheetName val="Create_SelectLink"/>
      <sheetName val="Create_TLD"/>
      <sheetName val="Create_JourneyTimes"/>
      <sheetName val="Create_TimeSKim"/>
      <sheetName val="Create_DistSkim"/>
      <sheetName val="Create_DistSkimUFN"/>
      <sheetName val="Create_GCSkimUC"/>
      <sheetName val="Create_GCSkimONE"/>
      <sheetName val="Run_TLD4TOLLING"/>
      <sheetName val="Create_satstatbuffer"/>
      <sheetName val="Create_satstatTOLLS"/>
      <sheetName val="Create_satstat"/>
      <sheetName val="Run_MatBldProcess"/>
      <sheetName val="Run_MatCAL_RSIbld"/>
      <sheetName val="Run_MatCAL_RSIrdc"/>
      <sheetName val="Run_MatCAL_SDG"/>
      <sheetName val="Run_MatCAL_Synth"/>
      <sheetName val="Run_BaseMatBld"/>
      <sheetName val="Create_Satme2MUCsplit"/>
      <sheetName val="Create_Satme2MUC"/>
      <sheetName val="Run_BaseModel"/>
      <sheetName val="Run_ForcMatINPUTS"/>
      <sheetName val="Create_ForcMatBLD"/>
      <sheetName val="Run_ForcMatBLD"/>
      <sheetName val="Create_FORCModel"/>
      <sheetName val="Run_FORCModel"/>
      <sheetName val="RunFile"/>
      <sheetName val="Variables"/>
      <sheetName val="TESTbat"/>
      <sheetName val="ZoneConv"/>
      <sheetName val="SectorSystem"/>
      <sheetName val="MatStruct"/>
      <sheetName val="Create_MatStat"/>
      <sheetName val="Create_MATTOT"/>
      <sheetName val="CREATE_RANDC"/>
      <sheetName val="Create_MatSectoring"/>
      <sheetName val="Create_MatREG"/>
      <sheetName val="Create_MatRegGraph"/>
      <sheetName val="Create_MatBldDAT"/>
      <sheetName val="Create_MatBldCSV"/>
      <sheetName val="Create_Transpose"/>
      <sheetName val="Create_mat2csv"/>
      <sheetName val="Create_mat2txt"/>
      <sheetName val="Create_MatAdd2"/>
      <sheetName val="Create_MatAdd_value"/>
      <sheetName val="Create_Matadd3"/>
      <sheetName val="Create_matadd4"/>
      <sheetName val="Create_matadd5"/>
      <sheetName val="Create_MatAdd6"/>
      <sheetName val="Create_MatADD7"/>
      <sheetName val="Create_MatSubtract"/>
      <sheetName val="Create_MatSubtract_value"/>
      <sheetName val="Create_MatDivide"/>
      <sheetName val="Create_MatDivide_Value"/>
      <sheetName val="Create_DividebySelf"/>
      <sheetName val="Create_MatMult"/>
      <sheetName val="Create_MatMult_Value"/>
      <sheetName val="Create_Matstack"/>
      <sheetName val="Create_MatStack2"/>
      <sheetName val="Create_MatStack3"/>
      <sheetName val="Create_MatStack4"/>
      <sheetName val="Create_MatStack5"/>
      <sheetName val="Create_MatStack6"/>
      <sheetName val="Create_MatStack7"/>
      <sheetName val="Create_MatStack8"/>
      <sheetName val="Create_ninestack"/>
      <sheetName val="Create_nineadd"/>
      <sheetName val="Create_MatUnstack"/>
      <sheetName val="Create_Matsplit2"/>
      <sheetName val="Create_MatSplit3"/>
      <sheetName val="Create_Matsplit5"/>
      <sheetName val="Create_Matsplit6"/>
      <sheetName val="Create_FurnessMAT"/>
      <sheetName val="Create_MatrixCapping"/>
      <sheetName val="Create_FactorMatrix"/>
      <sheetName val="Create_FactorMatrix_YearGrowth"/>
      <sheetName val="Create_MatMultMat"/>
      <sheetName val="Create_MatMultFACT"/>
      <sheetName val="Create_MatDivideFACT"/>
      <sheetName val="Create_RemOutRANGE"/>
      <sheetName val="Create_RemInRANGE"/>
      <sheetName val="Create_RemZone"/>
      <sheetName val="Create_RemIntra"/>
      <sheetName val="Create_RemABOVEvalue"/>
      <sheetName val="Create_RemNegs"/>
      <sheetName val="Create_FurnessSingle"/>
      <sheetName val="Create_FurnessDouble"/>
      <sheetName val="Create_MatFactorAdj"/>
      <sheetName val="Create_MatAjdbyValue"/>
      <sheetName val="Create_ZoneConv"/>
      <sheetName val="NRTF"/>
      <sheetName val="G"/>
      <sheetName val="SDGzones"/>
      <sheetName val="Create_SL1_MatBldX"/>
      <sheetName val="Create_SelectMoscowTrips"/>
      <sheetName val="SelectMoscowTrips"/>
      <sheetName val="Create_SL_M1Removal"/>
      <sheetName val="Create_SL_MoscowRemovalinbound"/>
      <sheetName val="Create_SL_MoscowRemovaloutbound"/>
      <sheetName val="M-1_BatchDB"/>
      <sheetName val="ZoneConv-prev"/>
    </sheetNames>
    <sheetDataSet>
      <sheetData sheetId="38">
        <row r="6">
          <cell r="J6">
            <v>16.799999999999997</v>
          </cell>
        </row>
        <row r="7">
          <cell r="J7">
            <v>1</v>
          </cell>
        </row>
        <row r="8">
          <cell r="J8">
            <v>365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-Rev-LC1"/>
      <sheetName val="Chart-Rev-LC2"/>
      <sheetName val="Chart-Rev-LC3"/>
      <sheetName val="Chart-Rev-LC4"/>
      <sheetName val="Chart-Rev-LC5"/>
      <sheetName val="Chart-Rev-LC6"/>
      <sheetName val="Chart-Rev-LC7"/>
      <sheetName val="Chart-Rev-LC8"/>
      <sheetName val="Chart-Rev-TC1"/>
      <sheetName val="Chart-Rev-TC2"/>
      <sheetName val="Chart-Rev-TC3"/>
      <sheetName val="Chart-Rev-TC4"/>
      <sheetName val="Chart-Rev-Total"/>
      <sheetName val="Chart-E-LC1"/>
      <sheetName val="Chart-E-LC2"/>
      <sheetName val="Chart-E-LC3"/>
      <sheetName val="Chart-E-LC4"/>
      <sheetName val="Chart-E-LC5"/>
      <sheetName val="Chart-E-LC6"/>
      <sheetName val="Chart-E-LC7"/>
      <sheetName val="Chart-E-LC8"/>
      <sheetName val="Chart-E-TC1"/>
      <sheetName val="Chart-E-TC2"/>
      <sheetName val="Chart-E-TC3"/>
      <sheetName val="Chart-E-TC4"/>
      <sheetName val="Chart-E-Total"/>
      <sheetName val="ChartRef-100"/>
      <sheetName val="Variables"/>
      <sheetName val="RevSummary-100"/>
      <sheetName val="YearRev-100"/>
      <sheetName val="DailyRev-100"/>
      <sheetName val="Vehkms-100"/>
      <sheetName val="AADT-100"/>
      <sheetName val="TrafficMain2030"/>
      <sheetName val="Traffic7VC2030"/>
      <sheetName val="Traffic4TC2030"/>
      <sheetName val="50thHour2030"/>
      <sheetName val="Capture2030"/>
      <sheetName val="Speeds2030"/>
      <sheetName val="Graph-TimeNB"/>
      <sheetName val="Graph-TimeSB"/>
      <sheetName val="TrafficCompo2030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Sat-v-kms"/>
    </sheetNames>
    <sheetDataSet>
      <sheetData sheetId="26">
        <row r="1">
          <cell r="D1" t="str">
            <v> 2030</v>
          </cell>
          <cell r="G1" t="str">
            <v> 100%Toll</v>
          </cell>
          <cell r="L1" t="str">
            <v> MSPb_Option1 Malus </v>
          </cell>
        </row>
      </sheetData>
      <sheetData sheetId="27">
        <row r="1">
          <cell r="C1" t="str">
            <v>MSPb</v>
          </cell>
        </row>
        <row r="2">
          <cell r="J2" t="str">
            <v>Option1</v>
          </cell>
          <cell r="K2" t="str">
            <v>Malus</v>
          </cell>
          <cell r="L2" t="str">
            <v>v2</v>
          </cell>
        </row>
        <row r="7">
          <cell r="C7" t="str">
            <v>MSPb Results - Scenario: Option1, Malus Tolling. </v>
          </cell>
        </row>
        <row r="13">
          <cell r="B13" t="str">
            <v>Moscow (MSPb)</v>
          </cell>
          <cell r="C13" t="str">
            <v>Toll Rates (Rbl/km)</v>
          </cell>
          <cell r="D13" t="str">
            <v>Multiplier</v>
          </cell>
          <cell r="E13">
            <v>2009</v>
          </cell>
          <cell r="F13">
            <v>2010</v>
          </cell>
          <cell r="G13">
            <v>2011</v>
          </cell>
          <cell r="H13">
            <v>2012</v>
          </cell>
          <cell r="I13">
            <v>2013</v>
          </cell>
          <cell r="J13">
            <v>2014</v>
          </cell>
          <cell r="K13">
            <v>2015</v>
          </cell>
          <cell r="L13">
            <v>2016</v>
          </cell>
          <cell r="M13">
            <v>2017</v>
          </cell>
          <cell r="N13">
            <v>2018</v>
          </cell>
          <cell r="O13">
            <v>2019</v>
          </cell>
          <cell r="P13">
            <v>2020</v>
          </cell>
          <cell r="Q13">
            <v>2021</v>
          </cell>
          <cell r="R13">
            <v>2022</v>
          </cell>
          <cell r="S13">
            <v>2023</v>
          </cell>
          <cell r="T13">
            <v>2024</v>
          </cell>
          <cell r="U13">
            <v>2025</v>
          </cell>
          <cell r="V13">
            <v>2026</v>
          </cell>
          <cell r="W13">
            <v>2027</v>
          </cell>
          <cell r="X13">
            <v>2028</v>
          </cell>
          <cell r="Y13">
            <v>2029</v>
          </cell>
          <cell r="Z13">
            <v>2030</v>
          </cell>
          <cell r="AA13">
            <v>2031</v>
          </cell>
          <cell r="AB13">
            <v>2032</v>
          </cell>
          <cell r="AC13">
            <v>2033</v>
          </cell>
          <cell r="AD13">
            <v>2034</v>
          </cell>
          <cell r="AE13">
            <v>2035</v>
          </cell>
          <cell r="AF13">
            <v>2036</v>
          </cell>
          <cell r="AG13">
            <v>2037</v>
          </cell>
          <cell r="AH13">
            <v>2038</v>
          </cell>
          <cell r="AI13">
            <v>2039</v>
          </cell>
          <cell r="AJ13">
            <v>2040</v>
          </cell>
          <cell r="AK13">
            <v>2041</v>
          </cell>
          <cell r="AL13">
            <v>2042</v>
          </cell>
          <cell r="AM13">
            <v>2043</v>
          </cell>
          <cell r="AN13">
            <v>2044</v>
          </cell>
          <cell r="AO13">
            <v>2045</v>
          </cell>
          <cell r="AP13">
            <v>2046</v>
          </cell>
          <cell r="AQ13">
            <v>2047</v>
          </cell>
          <cell r="AR13">
            <v>2048</v>
          </cell>
          <cell r="AS13">
            <v>2049</v>
          </cell>
          <cell r="AT13">
            <v>2050</v>
          </cell>
          <cell r="AU13">
            <v>2051</v>
          </cell>
          <cell r="AV13">
            <v>2052</v>
          </cell>
          <cell r="AW13">
            <v>2053</v>
          </cell>
          <cell r="AX13">
            <v>2054</v>
          </cell>
          <cell r="AY13">
            <v>2055</v>
          </cell>
        </row>
        <row r="14">
          <cell r="C14" t="str">
            <v>Toll Class 1</v>
          </cell>
          <cell r="D14">
            <v>1</v>
          </cell>
          <cell r="E14">
            <v>2.9</v>
          </cell>
          <cell r="F14">
            <v>2.80575</v>
          </cell>
          <cell r="G14">
            <v>2.80575</v>
          </cell>
          <cell r="H14">
            <v>2.8338075000000003</v>
          </cell>
          <cell r="I14">
            <v>2.89048365</v>
          </cell>
          <cell r="J14">
            <v>2.9757529176750004</v>
          </cell>
          <cell r="K14">
            <v>3.0575861229110632</v>
          </cell>
          <cell r="L14">
            <v>3.137083362106751</v>
          </cell>
          <cell r="M14">
            <v>3.2186475295215264</v>
          </cell>
          <cell r="N14">
            <v>3.2991137177595644</v>
          </cell>
          <cell r="O14">
            <v>3.3766428901269143</v>
          </cell>
          <cell r="P14">
            <v>3.4559939980448973</v>
          </cell>
          <cell r="Q14">
            <v>3.5337538630009075</v>
          </cell>
          <cell r="R14">
            <v>3.609729571055427</v>
          </cell>
          <cell r="S14">
            <v>3.6873387568331193</v>
          </cell>
          <cell r="T14">
            <v>3.7647728707266146</v>
          </cell>
          <cell r="U14">
            <v>3.84195071457651</v>
          </cell>
          <cell r="V14">
            <v>3.9187897288680404</v>
          </cell>
          <cell r="W14">
            <v>3.993246733716533</v>
          </cell>
          <cell r="X14">
            <v>4.067121798290288</v>
          </cell>
          <cell r="Y14">
            <v>4.142363551558659</v>
          </cell>
          <cell r="Z14">
            <v>4.2169260954867145</v>
          </cell>
          <cell r="AA14">
            <v>4.292830765205475</v>
          </cell>
          <cell r="AB14">
            <v>4.357223226683557</v>
          </cell>
          <cell r="AC14">
            <v>4.42258157508381</v>
          </cell>
          <cell r="AD14">
            <v>4.488920298710067</v>
          </cell>
          <cell r="AE14">
            <v>4.556254103190717</v>
          </cell>
          <cell r="AF14">
            <v>4.624597914738578</v>
          </cell>
          <cell r="AG14">
            <v>4.693966883459656</v>
          </cell>
          <cell r="AH14">
            <v>4.76437638671155</v>
          </cell>
          <cell r="AI14">
            <v>4.835842032512223</v>
          </cell>
          <cell r="AJ14">
            <v>4.908379662999906</v>
          </cell>
          <cell r="AK14">
            <v>4.977096978281905</v>
          </cell>
          <cell r="AL14">
            <v>5.039310690510429</v>
          </cell>
          <cell r="AM14">
            <v>5.102302074141809</v>
          </cell>
          <cell r="AN14">
            <v>5.166080850068582</v>
          </cell>
          <cell r="AO14">
            <v>5.230656860694439</v>
          </cell>
          <cell r="AP14">
            <v>5.2960400714531195</v>
          </cell>
          <cell r="AQ14">
            <v>5.362240572346283</v>
          </cell>
          <cell r="AR14">
            <v>5.4292685795006115</v>
          </cell>
          <cell r="AS14">
            <v>5.497134436744369</v>
          </cell>
          <cell r="AT14">
            <v>5.565848617203673</v>
          </cell>
          <cell r="AU14">
            <v>5.635421724918719</v>
          </cell>
          <cell r="AV14">
            <v>5.705864496480203</v>
          </cell>
          <cell r="AW14">
            <v>5.777187802686205</v>
          </cell>
          <cell r="AX14">
            <v>5.8494026502197825</v>
          </cell>
          <cell r="AY14">
            <v>5.92252018334753</v>
          </cell>
        </row>
        <row r="15">
          <cell r="C15" t="str">
            <v>Toll Class 2</v>
          </cell>
          <cell r="D15">
            <v>1.5</v>
          </cell>
          <cell r="E15">
            <v>4.35</v>
          </cell>
          <cell r="F15">
            <v>4.208625</v>
          </cell>
          <cell r="G15">
            <v>4.208625</v>
          </cell>
          <cell r="H15">
            <v>4.250711249999999</v>
          </cell>
          <cell r="I15">
            <v>4.335725474999999</v>
          </cell>
          <cell r="J15">
            <v>4.4636293765124995</v>
          </cell>
          <cell r="K15">
            <v>4.586379184366594</v>
          </cell>
          <cell r="L15">
            <v>4.705625043160126</v>
          </cell>
          <cell r="M15">
            <v>4.827971294282289</v>
          </cell>
          <cell r="N15">
            <v>4.948670576639346</v>
          </cell>
          <cell r="O15">
            <v>5.064964335190371</v>
          </cell>
          <cell r="P15">
            <v>5.183990997067346</v>
          </cell>
          <cell r="Q15">
            <v>5.300630794501361</v>
          </cell>
          <cell r="R15">
            <v>5.41459435658314</v>
          </cell>
          <cell r="S15">
            <v>5.531008135249678</v>
          </cell>
          <cell r="T15">
            <v>5.647159306089921</v>
          </cell>
          <cell r="U15">
            <v>5.762926071864764</v>
          </cell>
          <cell r="V15">
            <v>5.878184593302059</v>
          </cell>
          <cell r="W15">
            <v>5.989870100574798</v>
          </cell>
          <cell r="X15">
            <v>6.100682697435432</v>
          </cell>
          <cell r="Y15">
            <v>6.213545327337988</v>
          </cell>
          <cell r="Z15">
            <v>6.325389143230072</v>
          </cell>
          <cell r="AA15">
            <v>6.4392461478082135</v>
          </cell>
          <cell r="AB15">
            <v>6.535834840025336</v>
          </cell>
          <cell r="AC15">
            <v>6.6338723626257154</v>
          </cell>
          <cell r="AD15">
            <v>6.733380448065101</v>
          </cell>
          <cell r="AE15">
            <v>6.834381154786077</v>
          </cell>
          <cell r="AF15">
            <v>6.936896872107868</v>
          </cell>
          <cell r="AG15">
            <v>7.040950325189485</v>
          </cell>
          <cell r="AH15">
            <v>7.146564580067326</v>
          </cell>
          <cell r="AI15">
            <v>7.253763048768335</v>
          </cell>
          <cell r="AJ15">
            <v>7.362569494499859</v>
          </cell>
          <cell r="AK15">
            <v>7.465645467422857</v>
          </cell>
          <cell r="AL15">
            <v>7.558966035765643</v>
          </cell>
          <cell r="AM15">
            <v>7.653453111212713</v>
          </cell>
          <cell r="AN15">
            <v>7.749121275102871</v>
          </cell>
          <cell r="AO15">
            <v>7.845985291041656</v>
          </cell>
          <cell r="AP15">
            <v>7.944060107179677</v>
          </cell>
          <cell r="AQ15">
            <v>8.043360858519423</v>
          </cell>
          <cell r="AR15">
            <v>8.143902869250915</v>
          </cell>
          <cell r="AS15">
            <v>8.245701655116552</v>
          </cell>
          <cell r="AT15">
            <v>8.348772925805509</v>
          </cell>
          <cell r="AU15">
            <v>8.453132587378077</v>
          </cell>
          <cell r="AV15">
            <v>8.558796744720302</v>
          </cell>
          <cell r="AW15">
            <v>8.665781704029305</v>
          </cell>
          <cell r="AX15">
            <v>8.774103975329671</v>
          </cell>
          <cell r="AY15">
            <v>8.883780275021293</v>
          </cell>
        </row>
        <row r="16">
          <cell r="C16" t="str">
            <v>Toll Class 3</v>
          </cell>
          <cell r="D16">
            <v>2</v>
          </cell>
          <cell r="E16">
            <v>5.8</v>
          </cell>
          <cell r="F16">
            <v>5.6115</v>
          </cell>
          <cell r="G16">
            <v>5.6115</v>
          </cell>
          <cell r="H16">
            <v>5.6676150000000005</v>
          </cell>
          <cell r="I16">
            <v>5.7809673</v>
          </cell>
          <cell r="J16">
            <v>5.951505835350001</v>
          </cell>
          <cell r="K16">
            <v>6.1151722458221265</v>
          </cell>
          <cell r="L16">
            <v>6.274166724213502</v>
          </cell>
          <cell r="M16">
            <v>6.437295059043053</v>
          </cell>
          <cell r="N16">
            <v>6.598227435519129</v>
          </cell>
          <cell r="O16">
            <v>6.753285780253829</v>
          </cell>
          <cell r="P16">
            <v>6.9119879960897945</v>
          </cell>
          <cell r="Q16">
            <v>7.067507726001815</v>
          </cell>
          <cell r="R16">
            <v>7.219459142110854</v>
          </cell>
          <cell r="S16">
            <v>7.374677513666239</v>
          </cell>
          <cell r="T16">
            <v>7.529545741453229</v>
          </cell>
          <cell r="U16">
            <v>7.68390142915302</v>
          </cell>
          <cell r="V16">
            <v>7.837579457736081</v>
          </cell>
          <cell r="W16">
            <v>7.986493467433066</v>
          </cell>
          <cell r="X16">
            <v>8.134243596580577</v>
          </cell>
          <cell r="Y16">
            <v>8.284727103117318</v>
          </cell>
          <cell r="Z16">
            <v>8.433852190973429</v>
          </cell>
          <cell r="AA16">
            <v>8.58566153041095</v>
          </cell>
          <cell r="AB16">
            <v>8.714446453367113</v>
          </cell>
          <cell r="AC16">
            <v>8.84516315016762</v>
          </cell>
          <cell r="AD16">
            <v>8.977840597420133</v>
          </cell>
          <cell r="AE16">
            <v>9.112508206381435</v>
          </cell>
          <cell r="AF16">
            <v>9.249195829477156</v>
          </cell>
          <cell r="AG16">
            <v>9.387933766919312</v>
          </cell>
          <cell r="AH16">
            <v>9.5287527734231</v>
          </cell>
          <cell r="AI16">
            <v>9.671684065024445</v>
          </cell>
          <cell r="AJ16">
            <v>9.816759325999811</v>
          </cell>
          <cell r="AK16">
            <v>9.95419395656381</v>
          </cell>
          <cell r="AL16">
            <v>10.078621381020858</v>
          </cell>
          <cell r="AM16">
            <v>10.204604148283618</v>
          </cell>
          <cell r="AN16">
            <v>10.332161700137164</v>
          </cell>
          <cell r="AO16">
            <v>10.461313721388878</v>
          </cell>
          <cell r="AP16">
            <v>10.592080142906239</v>
          </cell>
          <cell r="AQ16">
            <v>10.724481144692566</v>
          </cell>
          <cell r="AR16">
            <v>10.858537159001223</v>
          </cell>
          <cell r="AS16">
            <v>10.994268873488737</v>
          </cell>
          <cell r="AT16">
            <v>11.131697234407346</v>
          </cell>
          <cell r="AU16">
            <v>11.270843449837438</v>
          </cell>
          <cell r="AV16">
            <v>11.411728992960406</v>
          </cell>
          <cell r="AW16">
            <v>11.55437560537241</v>
          </cell>
          <cell r="AX16">
            <v>11.698805300439565</v>
          </cell>
          <cell r="AY16">
            <v>11.84504036669506</v>
          </cell>
        </row>
        <row r="17">
          <cell r="C17" t="str">
            <v>Toll Class 4</v>
          </cell>
          <cell r="D17">
            <v>3</v>
          </cell>
          <cell r="E17">
            <v>8.7</v>
          </cell>
          <cell r="F17">
            <v>8.41725</v>
          </cell>
          <cell r="G17">
            <v>8.41725</v>
          </cell>
          <cell r="H17">
            <v>8.501422499999999</v>
          </cell>
          <cell r="I17">
            <v>8.671450949999999</v>
          </cell>
          <cell r="J17">
            <v>8.927258753024999</v>
          </cell>
          <cell r="K17">
            <v>9.172758368733188</v>
          </cell>
          <cell r="L17">
            <v>9.411250086320251</v>
          </cell>
          <cell r="M17">
            <v>9.655942588564578</v>
          </cell>
          <cell r="N17">
            <v>9.897341153278692</v>
          </cell>
          <cell r="O17">
            <v>10.129928670380743</v>
          </cell>
          <cell r="P17">
            <v>10.367981994134691</v>
          </cell>
          <cell r="Q17">
            <v>10.601261589002721</v>
          </cell>
          <cell r="R17">
            <v>10.82918871316628</v>
          </cell>
          <cell r="S17">
            <v>11.062016270499356</v>
          </cell>
          <cell r="T17">
            <v>11.294318612179842</v>
          </cell>
          <cell r="U17">
            <v>11.525852143729528</v>
          </cell>
          <cell r="V17">
            <v>11.756369186604118</v>
          </cell>
          <cell r="W17">
            <v>11.979740201149596</v>
          </cell>
          <cell r="X17">
            <v>12.201365394870864</v>
          </cell>
          <cell r="Y17">
            <v>12.427090654675975</v>
          </cell>
          <cell r="Z17">
            <v>12.650778286460143</v>
          </cell>
          <cell r="AA17">
            <v>12.878492295616427</v>
          </cell>
          <cell r="AB17">
            <v>13.071669680050672</v>
          </cell>
          <cell r="AC17">
            <v>13.267744725251431</v>
          </cell>
          <cell r="AD17">
            <v>13.466760896130202</v>
          </cell>
          <cell r="AE17">
            <v>13.668762309572154</v>
          </cell>
          <cell r="AF17">
            <v>13.873793744215735</v>
          </cell>
          <cell r="AG17">
            <v>14.08190065037897</v>
          </cell>
          <cell r="AH17">
            <v>14.293129160134653</v>
          </cell>
          <cell r="AI17">
            <v>14.50752609753667</v>
          </cell>
          <cell r="AJ17">
            <v>14.725138988999719</v>
          </cell>
          <cell r="AK17">
            <v>14.931290934845714</v>
          </cell>
          <cell r="AL17">
            <v>15.117932071531285</v>
          </cell>
          <cell r="AM17">
            <v>15.306906222425425</v>
          </cell>
          <cell r="AN17">
            <v>15.498242550205742</v>
          </cell>
          <cell r="AO17">
            <v>15.691970582083313</v>
          </cell>
          <cell r="AP17">
            <v>15.888120214359354</v>
          </cell>
          <cell r="AQ17">
            <v>16.086721717038845</v>
          </cell>
          <cell r="AR17">
            <v>16.28780573850183</v>
          </cell>
          <cell r="AS17">
            <v>16.491403310233103</v>
          </cell>
          <cell r="AT17">
            <v>16.697545851611018</v>
          </cell>
          <cell r="AU17">
            <v>16.906265174756154</v>
          </cell>
          <cell r="AV17">
            <v>17.117593489440605</v>
          </cell>
          <cell r="AW17">
            <v>17.33156340805861</v>
          </cell>
          <cell r="AX17">
            <v>17.548207950659343</v>
          </cell>
          <cell r="AY17">
            <v>17.767560550042585</v>
          </cell>
        </row>
        <row r="18">
          <cell r="B18" t="str">
            <v>Tver (MSPb)</v>
          </cell>
          <cell r="C18" t="str">
            <v>Toll Rates (Rbl/km)</v>
          </cell>
          <cell r="D18" t="str">
            <v>Multiplier</v>
          </cell>
          <cell r="E18">
            <v>2009</v>
          </cell>
          <cell r="F18">
            <v>2010</v>
          </cell>
          <cell r="G18">
            <v>2011</v>
          </cell>
          <cell r="H18">
            <v>2012</v>
          </cell>
          <cell r="I18">
            <v>2013</v>
          </cell>
          <cell r="J18">
            <v>2014</v>
          </cell>
          <cell r="K18">
            <v>2015</v>
          </cell>
          <cell r="L18">
            <v>2016</v>
          </cell>
          <cell r="M18">
            <v>2017</v>
          </cell>
          <cell r="N18">
            <v>2018</v>
          </cell>
          <cell r="O18">
            <v>2019</v>
          </cell>
          <cell r="P18">
            <v>2020</v>
          </cell>
          <cell r="Q18">
            <v>2021</v>
          </cell>
          <cell r="R18">
            <v>2022</v>
          </cell>
          <cell r="S18">
            <v>2023</v>
          </cell>
          <cell r="T18">
            <v>2024</v>
          </cell>
          <cell r="U18">
            <v>2025</v>
          </cell>
          <cell r="V18">
            <v>2026</v>
          </cell>
          <cell r="W18">
            <v>2027</v>
          </cell>
          <cell r="X18">
            <v>2028</v>
          </cell>
          <cell r="Y18">
            <v>2029</v>
          </cell>
          <cell r="Z18">
            <v>2030</v>
          </cell>
          <cell r="AA18">
            <v>2031</v>
          </cell>
          <cell r="AB18">
            <v>2032</v>
          </cell>
          <cell r="AC18">
            <v>2033</v>
          </cell>
          <cell r="AD18">
            <v>2034</v>
          </cell>
          <cell r="AE18">
            <v>2035</v>
          </cell>
          <cell r="AF18">
            <v>2036</v>
          </cell>
          <cell r="AG18">
            <v>2037</v>
          </cell>
          <cell r="AH18">
            <v>2038</v>
          </cell>
          <cell r="AI18">
            <v>2039</v>
          </cell>
          <cell r="AJ18">
            <v>2040</v>
          </cell>
          <cell r="AK18">
            <v>2041</v>
          </cell>
          <cell r="AL18">
            <v>2042</v>
          </cell>
          <cell r="AM18">
            <v>2043</v>
          </cell>
          <cell r="AN18">
            <v>2044</v>
          </cell>
          <cell r="AO18">
            <v>2045</v>
          </cell>
          <cell r="AP18">
            <v>2046</v>
          </cell>
          <cell r="AQ18">
            <v>2047</v>
          </cell>
          <cell r="AR18">
            <v>2048</v>
          </cell>
          <cell r="AS18">
            <v>2049</v>
          </cell>
          <cell r="AT18">
            <v>2050</v>
          </cell>
          <cell r="AU18">
            <v>2051</v>
          </cell>
          <cell r="AV18">
            <v>2052</v>
          </cell>
          <cell r="AW18">
            <v>2053</v>
          </cell>
          <cell r="AX18">
            <v>2054</v>
          </cell>
          <cell r="AY18">
            <v>2055</v>
          </cell>
        </row>
        <row r="19">
          <cell r="C19" t="str">
            <v>Toll Class 1</v>
          </cell>
          <cell r="D19">
            <v>1</v>
          </cell>
          <cell r="E19">
            <v>1.3</v>
          </cell>
          <cell r="F19">
            <v>1.2577500000000001</v>
          </cell>
          <cell r="G19">
            <v>1.2577500000000001</v>
          </cell>
          <cell r="H19">
            <v>1.2703275</v>
          </cell>
          <cell r="I19">
            <v>1.29573405</v>
          </cell>
          <cell r="J19">
            <v>1.3339582044750002</v>
          </cell>
          <cell r="K19">
            <v>1.370642055098063</v>
          </cell>
          <cell r="L19">
            <v>1.4062787485306125</v>
          </cell>
          <cell r="M19">
            <v>1.4428419959924086</v>
          </cell>
          <cell r="N19">
            <v>1.4789130458922186</v>
          </cell>
          <cell r="O19">
            <v>1.5136675024706858</v>
          </cell>
          <cell r="P19">
            <v>1.549238688778747</v>
          </cell>
          <cell r="Q19">
            <v>1.5840965592762688</v>
          </cell>
          <cell r="R19">
            <v>1.6181546353007088</v>
          </cell>
          <cell r="S19">
            <v>1.6529449599596742</v>
          </cell>
          <cell r="T19">
            <v>1.6876568041188271</v>
          </cell>
          <cell r="U19">
            <v>1.722253768603263</v>
          </cell>
          <cell r="V19">
            <v>1.7566988439753284</v>
          </cell>
          <cell r="W19">
            <v>1.7900761220108594</v>
          </cell>
          <cell r="X19">
            <v>1.8231925302680603</v>
          </cell>
          <cell r="Y19">
            <v>1.8569215920780193</v>
          </cell>
          <cell r="Z19">
            <v>1.8903461807354236</v>
          </cell>
          <cell r="AA19">
            <v>1.9243724119886612</v>
          </cell>
          <cell r="AB19">
            <v>1.9532379981684909</v>
          </cell>
          <cell r="AC19">
            <v>1.982536568141018</v>
          </cell>
          <cell r="AD19">
            <v>2.012274616663133</v>
          </cell>
          <cell r="AE19">
            <v>2.04245873591308</v>
          </cell>
          <cell r="AF19">
            <v>2.0730956169517762</v>
          </cell>
          <cell r="AG19">
            <v>2.1041920512060526</v>
          </cell>
          <cell r="AH19">
            <v>2.135754931974143</v>
          </cell>
          <cell r="AI19">
            <v>2.167791255953755</v>
          </cell>
          <cell r="AJ19">
            <v>2.200308124793061</v>
          </cell>
          <cell r="AK19">
            <v>2.2311124385401637</v>
          </cell>
          <cell r="AL19">
            <v>2.259001344021916</v>
          </cell>
          <cell r="AM19">
            <v>2.28723886082219</v>
          </cell>
          <cell r="AN19">
            <v>2.315829346582467</v>
          </cell>
          <cell r="AO19">
            <v>2.3447772134147478</v>
          </cell>
          <cell r="AP19">
            <v>2.374086928582432</v>
          </cell>
          <cell r="AQ19">
            <v>2.4037630151897122</v>
          </cell>
          <cell r="AR19">
            <v>2.4338100528795836</v>
          </cell>
          <cell r="AS19">
            <v>2.4642326785405784</v>
          </cell>
          <cell r="AT19">
            <v>2.4950355870223353</v>
          </cell>
          <cell r="AU19">
            <v>2.5262235318601145</v>
          </cell>
          <cell r="AV19">
            <v>2.5578013260083656</v>
          </cell>
          <cell r="AW19">
            <v>2.58977384258347</v>
          </cell>
          <cell r="AX19">
            <v>2.6221460156157637</v>
          </cell>
          <cell r="AY19">
            <v>2.6549228408109604</v>
          </cell>
        </row>
        <row r="20">
          <cell r="C20" t="str">
            <v>Toll Class 2</v>
          </cell>
          <cell r="D20">
            <v>1.75</v>
          </cell>
          <cell r="E20">
            <v>2.275</v>
          </cell>
          <cell r="F20">
            <v>2.2010625</v>
          </cell>
          <cell r="G20">
            <v>2.2010625</v>
          </cell>
          <cell r="H20">
            <v>2.223073125</v>
          </cell>
          <cell r="I20">
            <v>2.2675345875</v>
          </cell>
          <cell r="J20">
            <v>2.33442685783125</v>
          </cell>
          <cell r="K20">
            <v>2.3986235964216096</v>
          </cell>
          <cell r="L20">
            <v>2.4609878099285716</v>
          </cell>
          <cell r="M20">
            <v>2.5249734929867147</v>
          </cell>
          <cell r="N20">
            <v>2.588097830311382</v>
          </cell>
          <cell r="O20">
            <v>2.6489181293237</v>
          </cell>
          <cell r="P20">
            <v>2.711167705362807</v>
          </cell>
          <cell r="Q20">
            <v>2.77216897873347</v>
          </cell>
          <cell r="R20">
            <v>2.83177061177624</v>
          </cell>
          <cell r="S20">
            <v>2.8926536799294293</v>
          </cell>
          <cell r="T20">
            <v>2.953399407207947</v>
          </cell>
          <cell r="U20">
            <v>3.01394409505571</v>
          </cell>
          <cell r="V20">
            <v>3.074222976956824</v>
          </cell>
          <cell r="W20">
            <v>3.1326332135190036</v>
          </cell>
          <cell r="X20">
            <v>3.190586927969105</v>
          </cell>
          <cell r="Y20">
            <v>3.249612786136533</v>
          </cell>
          <cell r="Z20">
            <v>3.3081058162869907</v>
          </cell>
          <cell r="AA20">
            <v>3.3676517209801564</v>
          </cell>
          <cell r="AB20">
            <v>3.4181664967948584</v>
          </cell>
          <cell r="AC20">
            <v>3.469438994246781</v>
          </cell>
          <cell r="AD20">
            <v>3.5214805791604826</v>
          </cell>
          <cell r="AE20">
            <v>3.5743027878478895</v>
          </cell>
          <cell r="AF20">
            <v>3.6279173296656073</v>
          </cell>
          <cell r="AG20">
            <v>3.6823360896105912</v>
          </cell>
          <cell r="AH20">
            <v>3.7375711309547497</v>
          </cell>
          <cell r="AI20">
            <v>3.7936346979190705</v>
          </cell>
          <cell r="AJ20">
            <v>3.850539218387856</v>
          </cell>
          <cell r="AK20">
            <v>3.904446767445286</v>
          </cell>
          <cell r="AL20">
            <v>3.953252352038352</v>
          </cell>
          <cell r="AM20">
            <v>4.002668006438831</v>
          </cell>
          <cell r="AN20">
            <v>4.052701356519316</v>
          </cell>
          <cell r="AO20">
            <v>4.103360123475808</v>
          </cell>
          <cell r="AP20">
            <v>4.154652125019255</v>
          </cell>
          <cell r="AQ20">
            <v>4.206585276581995</v>
          </cell>
          <cell r="AR20">
            <v>4.25916759253927</v>
          </cell>
          <cell r="AS20">
            <v>4.31240718744601</v>
          </cell>
          <cell r="AT20">
            <v>4.366312277289085</v>
          </cell>
          <cell r="AU20">
            <v>4.4208911807551985</v>
          </cell>
          <cell r="AV20">
            <v>4.476152320514638</v>
          </cell>
          <cell r="AW20">
            <v>4.5321042245210705</v>
          </cell>
          <cell r="AX20">
            <v>4.588755527327583</v>
          </cell>
          <cell r="AY20">
            <v>4.646114971419178</v>
          </cell>
        </row>
        <row r="21">
          <cell r="C21" t="str">
            <v>Toll Class 3</v>
          </cell>
          <cell r="D21">
            <v>2.5</v>
          </cell>
          <cell r="E21">
            <v>3.25</v>
          </cell>
          <cell r="F21">
            <v>3.144375</v>
          </cell>
          <cell r="G21">
            <v>3.144375</v>
          </cell>
          <cell r="H21">
            <v>3.1758187500000004</v>
          </cell>
          <cell r="I21">
            <v>3.239335125</v>
          </cell>
          <cell r="J21">
            <v>3.3348955111875003</v>
          </cell>
          <cell r="K21">
            <v>3.426605137745157</v>
          </cell>
          <cell r="L21">
            <v>3.515696871326531</v>
          </cell>
          <cell r="M21">
            <v>3.607104989981021</v>
          </cell>
          <cell r="N21">
            <v>3.697282614730546</v>
          </cell>
          <cell r="O21">
            <v>3.784168756176714</v>
          </cell>
          <cell r="P21">
            <v>3.873096721946867</v>
          </cell>
          <cell r="Q21">
            <v>3.9602413981906714</v>
          </cell>
          <cell r="R21">
            <v>4.045386588251771</v>
          </cell>
          <cell r="S21">
            <v>4.1323623998991845</v>
          </cell>
          <cell r="T21">
            <v>4.219142010297067</v>
          </cell>
          <cell r="U21">
            <v>4.305634421508157</v>
          </cell>
          <cell r="V21">
            <v>4.39174710993832</v>
          </cell>
          <cell r="W21">
            <v>4.475190305027148</v>
          </cell>
          <cell r="X21">
            <v>4.55798132567015</v>
          </cell>
          <cell r="Y21">
            <v>4.642303980195048</v>
          </cell>
          <cell r="Z21">
            <v>4.725865451838559</v>
          </cell>
          <cell r="AA21">
            <v>4.810931029971654</v>
          </cell>
          <cell r="AB21">
            <v>4.883094995421228</v>
          </cell>
          <cell r="AC21">
            <v>4.956341420352546</v>
          </cell>
          <cell r="AD21">
            <v>5.0306865416578335</v>
          </cell>
          <cell r="AE21">
            <v>5.1061468397827</v>
          </cell>
          <cell r="AF21">
            <v>5.18273904237944</v>
          </cell>
          <cell r="AG21">
            <v>5.260480128015131</v>
          </cell>
          <cell r="AH21">
            <v>5.339387329935358</v>
          </cell>
          <cell r="AI21">
            <v>5.419478139884387</v>
          </cell>
          <cell r="AJ21">
            <v>5.500770311982652</v>
          </cell>
          <cell r="AK21">
            <v>5.577781096350409</v>
          </cell>
          <cell r="AL21">
            <v>5.647503360054789</v>
          </cell>
          <cell r="AM21">
            <v>5.718097152055473</v>
          </cell>
          <cell r="AN21">
            <v>5.789573366456167</v>
          </cell>
          <cell r="AO21">
            <v>5.8619430335368685</v>
          </cell>
          <cell r="AP21">
            <v>5.935217321456079</v>
          </cell>
          <cell r="AQ21">
            <v>6.00940753797428</v>
          </cell>
          <cell r="AR21">
            <v>6.084525132198958</v>
          </cell>
          <cell r="AS21">
            <v>6.160581696351445</v>
          </cell>
          <cell r="AT21">
            <v>6.237588967555838</v>
          </cell>
          <cell r="AU21">
            <v>6.315558829650286</v>
          </cell>
          <cell r="AV21">
            <v>6.394503315020914</v>
          </cell>
          <cell r="AW21">
            <v>6.474434606458675</v>
          </cell>
          <cell r="AX21">
            <v>6.555365039039408</v>
          </cell>
          <cell r="AY21">
            <v>6.637307102027401</v>
          </cell>
        </row>
        <row r="22">
          <cell r="C22" t="str">
            <v>Toll Class 4</v>
          </cell>
          <cell r="D22">
            <v>3.5</v>
          </cell>
          <cell r="E22">
            <v>4.55</v>
          </cell>
          <cell r="F22">
            <v>4.402125</v>
          </cell>
          <cell r="G22">
            <v>4.402125</v>
          </cell>
          <cell r="H22">
            <v>4.44614625</v>
          </cell>
          <cell r="I22">
            <v>4.535069175</v>
          </cell>
          <cell r="J22">
            <v>4.6688537156625</v>
          </cell>
          <cell r="K22">
            <v>4.797247192843219</v>
          </cell>
          <cell r="L22">
            <v>4.921975619857143</v>
          </cell>
          <cell r="M22">
            <v>5.049946985973429</v>
          </cell>
          <cell r="N22">
            <v>5.176195660622764</v>
          </cell>
          <cell r="O22">
            <v>5.2978362586474</v>
          </cell>
          <cell r="P22">
            <v>5.422335410725614</v>
          </cell>
          <cell r="Q22">
            <v>5.54433795746694</v>
          </cell>
          <cell r="R22">
            <v>5.66354122355248</v>
          </cell>
          <cell r="S22">
            <v>5.785307359858859</v>
          </cell>
          <cell r="T22">
            <v>5.906798814415894</v>
          </cell>
          <cell r="U22">
            <v>6.02788819011142</v>
          </cell>
          <cell r="V22">
            <v>6.148445953913648</v>
          </cell>
          <cell r="W22">
            <v>6.265266427038007</v>
          </cell>
          <cell r="X22">
            <v>6.38117385593821</v>
          </cell>
          <cell r="Y22">
            <v>6.499225572273066</v>
          </cell>
          <cell r="Z22">
            <v>6.6162116325739815</v>
          </cell>
          <cell r="AA22">
            <v>6.735303441960313</v>
          </cell>
          <cell r="AB22">
            <v>6.836332993589717</v>
          </cell>
          <cell r="AC22">
            <v>6.938877988493562</v>
          </cell>
          <cell r="AD22">
            <v>7.042961158320965</v>
          </cell>
          <cell r="AE22">
            <v>7.148605575695779</v>
          </cell>
          <cell r="AF22">
            <v>7.255834659331215</v>
          </cell>
          <cell r="AG22">
            <v>7.3646721792211824</v>
          </cell>
          <cell r="AH22">
            <v>7.475142261909499</v>
          </cell>
          <cell r="AI22">
            <v>7.587269395838141</v>
          </cell>
          <cell r="AJ22">
            <v>7.701078436775712</v>
          </cell>
          <cell r="AK22">
            <v>7.808893534890572</v>
          </cell>
          <cell r="AL22">
            <v>7.906504704076704</v>
          </cell>
          <cell r="AM22">
            <v>8.005336012877661</v>
          </cell>
          <cell r="AN22">
            <v>8.105402713038632</v>
          </cell>
          <cell r="AO22">
            <v>8.206720246951615</v>
          </cell>
          <cell r="AP22">
            <v>8.30930425003851</v>
          </cell>
          <cell r="AQ22">
            <v>8.41317055316399</v>
          </cell>
          <cell r="AR22">
            <v>8.51833518507854</v>
          </cell>
          <cell r="AS22">
            <v>8.62481437489202</v>
          </cell>
          <cell r="AT22">
            <v>8.73262455457817</v>
          </cell>
          <cell r="AU22">
            <v>8.841782361510397</v>
          </cell>
          <cell r="AV22">
            <v>8.952304641029276</v>
          </cell>
          <cell r="AW22">
            <v>9.064208449042141</v>
          </cell>
          <cell r="AX22">
            <v>9.177511054655167</v>
          </cell>
          <cell r="AY22">
            <v>9.292229942838356</v>
          </cell>
        </row>
        <row r="23">
          <cell r="B23" t="str">
            <v>Novgorod (MSPb)</v>
          </cell>
          <cell r="C23" t="str">
            <v>Toll Rates (Rbl/km)</v>
          </cell>
          <cell r="D23" t="str">
            <v>Multiplier</v>
          </cell>
          <cell r="E23">
            <v>2009</v>
          </cell>
          <cell r="F23">
            <v>2010</v>
          </cell>
          <cell r="G23">
            <v>2011</v>
          </cell>
          <cell r="H23">
            <v>2012</v>
          </cell>
          <cell r="I23">
            <v>2013</v>
          </cell>
          <cell r="J23">
            <v>2014</v>
          </cell>
          <cell r="K23">
            <v>2015</v>
          </cell>
          <cell r="L23">
            <v>2016</v>
          </cell>
          <cell r="M23">
            <v>2017</v>
          </cell>
          <cell r="N23">
            <v>2018</v>
          </cell>
          <cell r="O23">
            <v>2019</v>
          </cell>
          <cell r="P23">
            <v>2020</v>
          </cell>
          <cell r="Q23">
            <v>2021</v>
          </cell>
          <cell r="R23">
            <v>2022</v>
          </cell>
          <cell r="S23">
            <v>2023</v>
          </cell>
          <cell r="T23">
            <v>2024</v>
          </cell>
          <cell r="U23">
            <v>2025</v>
          </cell>
          <cell r="V23">
            <v>2026</v>
          </cell>
          <cell r="W23">
            <v>2027</v>
          </cell>
          <cell r="X23">
            <v>2028</v>
          </cell>
          <cell r="Y23">
            <v>2029</v>
          </cell>
          <cell r="Z23">
            <v>2030</v>
          </cell>
          <cell r="AA23">
            <v>2031</v>
          </cell>
          <cell r="AB23">
            <v>2032</v>
          </cell>
          <cell r="AC23">
            <v>2033</v>
          </cell>
          <cell r="AD23">
            <v>2034</v>
          </cell>
          <cell r="AE23">
            <v>2035</v>
          </cell>
          <cell r="AF23">
            <v>2036</v>
          </cell>
          <cell r="AG23">
            <v>2037</v>
          </cell>
          <cell r="AH23">
            <v>2038</v>
          </cell>
          <cell r="AI23">
            <v>2039</v>
          </cell>
          <cell r="AJ23">
            <v>2040</v>
          </cell>
          <cell r="AK23">
            <v>2041</v>
          </cell>
          <cell r="AL23">
            <v>2042</v>
          </cell>
          <cell r="AM23">
            <v>2043</v>
          </cell>
          <cell r="AN23">
            <v>2044</v>
          </cell>
          <cell r="AO23">
            <v>2045</v>
          </cell>
          <cell r="AP23">
            <v>2046</v>
          </cell>
          <cell r="AQ23">
            <v>2047</v>
          </cell>
          <cell r="AR23">
            <v>2048</v>
          </cell>
          <cell r="AS23">
            <v>2049</v>
          </cell>
          <cell r="AT23">
            <v>2050</v>
          </cell>
          <cell r="AU23">
            <v>2051</v>
          </cell>
          <cell r="AV23">
            <v>2052</v>
          </cell>
          <cell r="AW23">
            <v>2053</v>
          </cell>
          <cell r="AX23">
            <v>2054</v>
          </cell>
          <cell r="AY23">
            <v>2055</v>
          </cell>
        </row>
        <row r="24">
          <cell r="C24" t="str">
            <v>Toll Class 1</v>
          </cell>
          <cell r="D24">
            <v>1</v>
          </cell>
          <cell r="E24">
            <v>1.3</v>
          </cell>
          <cell r="F24">
            <v>1.2577500000000001</v>
          </cell>
          <cell r="G24">
            <v>1.2577500000000001</v>
          </cell>
          <cell r="H24">
            <v>1.2703275</v>
          </cell>
          <cell r="I24">
            <v>1.29573405</v>
          </cell>
          <cell r="J24">
            <v>1.3339582044750002</v>
          </cell>
          <cell r="K24">
            <v>1.370642055098063</v>
          </cell>
          <cell r="L24">
            <v>1.4062787485306125</v>
          </cell>
          <cell r="M24">
            <v>1.4428419959924086</v>
          </cell>
          <cell r="N24">
            <v>1.4789130458922186</v>
          </cell>
          <cell r="O24">
            <v>1.5136675024706858</v>
          </cell>
          <cell r="P24">
            <v>1.549238688778747</v>
          </cell>
          <cell r="Q24">
            <v>1.5840965592762688</v>
          </cell>
          <cell r="R24">
            <v>1.6181546353007088</v>
          </cell>
          <cell r="S24">
            <v>1.6529449599596742</v>
          </cell>
          <cell r="T24">
            <v>1.6876568041188271</v>
          </cell>
          <cell r="U24">
            <v>1.722253768603263</v>
          </cell>
          <cell r="V24">
            <v>1.7566988439753284</v>
          </cell>
          <cell r="W24">
            <v>1.7900761220108594</v>
          </cell>
          <cell r="X24">
            <v>1.8231925302680603</v>
          </cell>
          <cell r="Y24">
            <v>1.8569215920780193</v>
          </cell>
          <cell r="Z24">
            <v>1.8903461807354236</v>
          </cell>
          <cell r="AA24">
            <v>1.9243724119886612</v>
          </cell>
          <cell r="AB24">
            <v>1.9532379981684909</v>
          </cell>
          <cell r="AC24">
            <v>1.982536568141018</v>
          </cell>
          <cell r="AD24">
            <v>2.012274616663133</v>
          </cell>
          <cell r="AE24">
            <v>2.04245873591308</v>
          </cell>
          <cell r="AF24">
            <v>2.0730956169517762</v>
          </cell>
          <cell r="AG24">
            <v>2.1041920512060526</v>
          </cell>
          <cell r="AH24">
            <v>2.135754931974143</v>
          </cell>
          <cell r="AI24">
            <v>2.167791255953755</v>
          </cell>
          <cell r="AJ24">
            <v>2.200308124793061</v>
          </cell>
          <cell r="AK24">
            <v>2.2311124385401637</v>
          </cell>
          <cell r="AL24">
            <v>2.259001344021916</v>
          </cell>
          <cell r="AM24">
            <v>2.28723886082219</v>
          </cell>
          <cell r="AN24">
            <v>2.315829346582467</v>
          </cell>
          <cell r="AO24">
            <v>2.3447772134147478</v>
          </cell>
          <cell r="AP24">
            <v>2.374086928582432</v>
          </cell>
          <cell r="AQ24">
            <v>2.4037630151897122</v>
          </cell>
          <cell r="AR24">
            <v>2.4338100528795836</v>
          </cell>
          <cell r="AS24">
            <v>2.4642326785405784</v>
          </cell>
          <cell r="AT24">
            <v>2.4950355870223353</v>
          </cell>
          <cell r="AU24">
            <v>2.5262235318601145</v>
          </cell>
          <cell r="AV24">
            <v>2.5578013260083656</v>
          </cell>
          <cell r="AW24">
            <v>2.58977384258347</v>
          </cell>
          <cell r="AX24">
            <v>2.6221460156157637</v>
          </cell>
          <cell r="AY24">
            <v>2.6549228408109604</v>
          </cell>
        </row>
        <row r="25">
          <cell r="C25" t="str">
            <v>Toll Class 2</v>
          </cell>
          <cell r="D25">
            <v>1.75</v>
          </cell>
          <cell r="E25">
            <v>2.275</v>
          </cell>
          <cell r="F25">
            <v>2.2010625</v>
          </cell>
          <cell r="G25">
            <v>2.2010625</v>
          </cell>
          <cell r="H25">
            <v>2.223073125</v>
          </cell>
          <cell r="I25">
            <v>2.2675345875</v>
          </cell>
          <cell r="J25">
            <v>2.33442685783125</v>
          </cell>
          <cell r="K25">
            <v>2.3986235964216096</v>
          </cell>
          <cell r="L25">
            <v>2.4609878099285716</v>
          </cell>
          <cell r="M25">
            <v>2.5249734929867147</v>
          </cell>
          <cell r="N25">
            <v>2.588097830311382</v>
          </cell>
          <cell r="O25">
            <v>2.6489181293237</v>
          </cell>
          <cell r="P25">
            <v>2.711167705362807</v>
          </cell>
          <cell r="Q25">
            <v>2.77216897873347</v>
          </cell>
          <cell r="R25">
            <v>2.83177061177624</v>
          </cell>
          <cell r="S25">
            <v>2.8926536799294293</v>
          </cell>
          <cell r="T25">
            <v>2.953399407207947</v>
          </cell>
          <cell r="U25">
            <v>3.01394409505571</v>
          </cell>
          <cell r="V25">
            <v>3.074222976956824</v>
          </cell>
          <cell r="W25">
            <v>3.1326332135190036</v>
          </cell>
          <cell r="X25">
            <v>3.190586927969105</v>
          </cell>
          <cell r="Y25">
            <v>3.249612786136533</v>
          </cell>
          <cell r="Z25">
            <v>3.3081058162869907</v>
          </cell>
          <cell r="AA25">
            <v>3.3676517209801564</v>
          </cell>
          <cell r="AB25">
            <v>3.4181664967948584</v>
          </cell>
          <cell r="AC25">
            <v>3.469438994246781</v>
          </cell>
          <cell r="AD25">
            <v>3.5214805791604826</v>
          </cell>
          <cell r="AE25">
            <v>3.5743027878478895</v>
          </cell>
          <cell r="AF25">
            <v>3.6279173296656073</v>
          </cell>
          <cell r="AG25">
            <v>3.6823360896105912</v>
          </cell>
          <cell r="AH25">
            <v>3.7375711309547497</v>
          </cell>
          <cell r="AI25">
            <v>3.7936346979190705</v>
          </cell>
          <cell r="AJ25">
            <v>3.850539218387856</v>
          </cell>
          <cell r="AK25">
            <v>3.904446767445286</v>
          </cell>
          <cell r="AL25">
            <v>3.953252352038352</v>
          </cell>
          <cell r="AM25">
            <v>4.002668006438831</v>
          </cell>
          <cell r="AN25">
            <v>4.052701356519316</v>
          </cell>
          <cell r="AO25">
            <v>4.103360123475808</v>
          </cell>
          <cell r="AP25">
            <v>4.154652125019255</v>
          </cell>
          <cell r="AQ25">
            <v>4.206585276581995</v>
          </cell>
          <cell r="AR25">
            <v>4.25916759253927</v>
          </cell>
          <cell r="AS25">
            <v>4.31240718744601</v>
          </cell>
          <cell r="AT25">
            <v>4.366312277289085</v>
          </cell>
          <cell r="AU25">
            <v>4.4208911807551985</v>
          </cell>
          <cell r="AV25">
            <v>4.476152320514638</v>
          </cell>
          <cell r="AW25">
            <v>4.5321042245210705</v>
          </cell>
          <cell r="AX25">
            <v>4.588755527327583</v>
          </cell>
          <cell r="AY25">
            <v>4.646114971419178</v>
          </cell>
        </row>
        <row r="26">
          <cell r="C26" t="str">
            <v>Toll Class 3</v>
          </cell>
          <cell r="D26">
            <v>2.5</v>
          </cell>
          <cell r="E26">
            <v>3.25</v>
          </cell>
          <cell r="F26">
            <v>3.144375</v>
          </cell>
          <cell r="G26">
            <v>3.144375</v>
          </cell>
          <cell r="H26">
            <v>3.1758187500000004</v>
          </cell>
          <cell r="I26">
            <v>3.239335125</v>
          </cell>
          <cell r="J26">
            <v>3.3348955111875003</v>
          </cell>
          <cell r="K26">
            <v>3.426605137745157</v>
          </cell>
          <cell r="L26">
            <v>3.515696871326531</v>
          </cell>
          <cell r="M26">
            <v>3.607104989981021</v>
          </cell>
          <cell r="N26">
            <v>3.697282614730546</v>
          </cell>
          <cell r="O26">
            <v>3.784168756176714</v>
          </cell>
          <cell r="P26">
            <v>3.873096721946867</v>
          </cell>
          <cell r="Q26">
            <v>3.9602413981906714</v>
          </cell>
          <cell r="R26">
            <v>4.045386588251771</v>
          </cell>
          <cell r="S26">
            <v>4.1323623998991845</v>
          </cell>
          <cell r="T26">
            <v>4.219142010297067</v>
          </cell>
          <cell r="U26">
            <v>4.305634421508157</v>
          </cell>
          <cell r="V26">
            <v>4.39174710993832</v>
          </cell>
          <cell r="W26">
            <v>4.475190305027148</v>
          </cell>
          <cell r="X26">
            <v>4.55798132567015</v>
          </cell>
          <cell r="Y26">
            <v>4.642303980195048</v>
          </cell>
          <cell r="Z26">
            <v>4.725865451838559</v>
          </cell>
          <cell r="AA26">
            <v>4.810931029971654</v>
          </cell>
          <cell r="AB26">
            <v>4.883094995421228</v>
          </cell>
          <cell r="AC26">
            <v>4.956341420352546</v>
          </cell>
          <cell r="AD26">
            <v>5.0306865416578335</v>
          </cell>
          <cell r="AE26">
            <v>5.1061468397827</v>
          </cell>
          <cell r="AF26">
            <v>5.18273904237944</v>
          </cell>
          <cell r="AG26">
            <v>5.260480128015131</v>
          </cell>
          <cell r="AH26">
            <v>5.339387329935358</v>
          </cell>
          <cell r="AI26">
            <v>5.419478139884387</v>
          </cell>
          <cell r="AJ26">
            <v>5.500770311982652</v>
          </cell>
          <cell r="AK26">
            <v>5.577781096350409</v>
          </cell>
          <cell r="AL26">
            <v>5.647503360054789</v>
          </cell>
          <cell r="AM26">
            <v>5.718097152055473</v>
          </cell>
          <cell r="AN26">
            <v>5.789573366456167</v>
          </cell>
          <cell r="AO26">
            <v>5.8619430335368685</v>
          </cell>
          <cell r="AP26">
            <v>5.935217321456079</v>
          </cell>
          <cell r="AQ26">
            <v>6.00940753797428</v>
          </cell>
          <cell r="AR26">
            <v>6.084525132198958</v>
          </cell>
          <cell r="AS26">
            <v>6.160581696351445</v>
          </cell>
          <cell r="AT26">
            <v>6.237588967555838</v>
          </cell>
          <cell r="AU26">
            <v>6.315558829650286</v>
          </cell>
          <cell r="AV26">
            <v>6.394503315020914</v>
          </cell>
          <cell r="AW26">
            <v>6.474434606458675</v>
          </cell>
          <cell r="AX26">
            <v>6.555365039039408</v>
          </cell>
          <cell r="AY26">
            <v>6.637307102027401</v>
          </cell>
        </row>
        <row r="27">
          <cell r="C27" t="str">
            <v>Toll Class 4</v>
          </cell>
          <cell r="D27">
            <v>3.5</v>
          </cell>
          <cell r="E27">
            <v>4.55</v>
          </cell>
          <cell r="F27">
            <v>4.402125</v>
          </cell>
          <cell r="G27">
            <v>4.402125</v>
          </cell>
          <cell r="H27">
            <v>4.44614625</v>
          </cell>
          <cell r="I27">
            <v>4.535069175</v>
          </cell>
          <cell r="J27">
            <v>4.6688537156625</v>
          </cell>
          <cell r="K27">
            <v>4.797247192843219</v>
          </cell>
          <cell r="L27">
            <v>4.921975619857143</v>
          </cell>
          <cell r="M27">
            <v>5.049946985973429</v>
          </cell>
          <cell r="N27">
            <v>5.176195660622764</v>
          </cell>
          <cell r="O27">
            <v>5.2978362586474</v>
          </cell>
          <cell r="P27">
            <v>5.422335410725614</v>
          </cell>
          <cell r="Q27">
            <v>5.54433795746694</v>
          </cell>
          <cell r="R27">
            <v>5.66354122355248</v>
          </cell>
          <cell r="S27">
            <v>5.785307359858859</v>
          </cell>
          <cell r="T27">
            <v>5.906798814415894</v>
          </cell>
          <cell r="U27">
            <v>6.02788819011142</v>
          </cell>
          <cell r="V27">
            <v>6.148445953913648</v>
          </cell>
          <cell r="W27">
            <v>6.265266427038007</v>
          </cell>
          <cell r="X27">
            <v>6.38117385593821</v>
          </cell>
          <cell r="Y27">
            <v>6.499225572273066</v>
          </cell>
          <cell r="Z27">
            <v>6.6162116325739815</v>
          </cell>
          <cell r="AA27">
            <v>6.735303441960313</v>
          </cell>
          <cell r="AB27">
            <v>6.836332993589717</v>
          </cell>
          <cell r="AC27">
            <v>6.938877988493562</v>
          </cell>
          <cell r="AD27">
            <v>7.042961158320965</v>
          </cell>
          <cell r="AE27">
            <v>7.148605575695779</v>
          </cell>
          <cell r="AF27">
            <v>7.255834659331215</v>
          </cell>
          <cell r="AG27">
            <v>7.3646721792211824</v>
          </cell>
          <cell r="AH27">
            <v>7.475142261909499</v>
          </cell>
          <cell r="AI27">
            <v>7.587269395838141</v>
          </cell>
          <cell r="AJ27">
            <v>7.701078436775712</v>
          </cell>
          <cell r="AK27">
            <v>7.808893534890572</v>
          </cell>
          <cell r="AL27">
            <v>7.906504704076704</v>
          </cell>
          <cell r="AM27">
            <v>8.005336012877661</v>
          </cell>
          <cell r="AN27">
            <v>8.105402713038632</v>
          </cell>
          <cell r="AO27">
            <v>8.206720246951615</v>
          </cell>
          <cell r="AP27">
            <v>8.30930425003851</v>
          </cell>
          <cell r="AQ27">
            <v>8.41317055316399</v>
          </cell>
          <cell r="AR27">
            <v>8.51833518507854</v>
          </cell>
          <cell r="AS27">
            <v>8.62481437489202</v>
          </cell>
          <cell r="AT27">
            <v>8.73262455457817</v>
          </cell>
          <cell r="AU27">
            <v>8.841782361510397</v>
          </cell>
          <cell r="AV27">
            <v>8.952304641029276</v>
          </cell>
          <cell r="AW27">
            <v>9.064208449042141</v>
          </cell>
          <cell r="AX27">
            <v>9.177511054655167</v>
          </cell>
          <cell r="AY27">
            <v>9.292229942838356</v>
          </cell>
        </row>
        <row r="28">
          <cell r="B28" t="str">
            <v>St Petersburg+Leningrad (MSPb)</v>
          </cell>
          <cell r="C28" t="str">
            <v>Toll Rates (Rbl/km)</v>
          </cell>
          <cell r="D28" t="str">
            <v>Multiplier</v>
          </cell>
          <cell r="E28">
            <v>2009</v>
          </cell>
          <cell r="F28">
            <v>2010</v>
          </cell>
          <cell r="G28">
            <v>2011</v>
          </cell>
          <cell r="H28">
            <v>2012</v>
          </cell>
          <cell r="I28">
            <v>2013</v>
          </cell>
          <cell r="J28">
            <v>2014</v>
          </cell>
          <cell r="K28">
            <v>2015</v>
          </cell>
          <cell r="L28">
            <v>2016</v>
          </cell>
          <cell r="M28">
            <v>2017</v>
          </cell>
          <cell r="N28">
            <v>2018</v>
          </cell>
          <cell r="O28">
            <v>2019</v>
          </cell>
          <cell r="P28">
            <v>2020</v>
          </cell>
          <cell r="Q28">
            <v>2021</v>
          </cell>
          <cell r="R28">
            <v>2022</v>
          </cell>
          <cell r="S28">
            <v>2023</v>
          </cell>
          <cell r="T28">
            <v>2024</v>
          </cell>
          <cell r="U28">
            <v>2025</v>
          </cell>
          <cell r="V28">
            <v>2026</v>
          </cell>
          <cell r="W28">
            <v>2027</v>
          </cell>
          <cell r="X28">
            <v>2028</v>
          </cell>
          <cell r="Y28">
            <v>2029</v>
          </cell>
          <cell r="Z28">
            <v>2030</v>
          </cell>
          <cell r="AA28">
            <v>2031</v>
          </cell>
          <cell r="AB28">
            <v>2032</v>
          </cell>
          <cell r="AC28">
            <v>2033</v>
          </cell>
          <cell r="AD28">
            <v>2034</v>
          </cell>
          <cell r="AE28">
            <v>2035</v>
          </cell>
          <cell r="AF28">
            <v>2036</v>
          </cell>
          <cell r="AG28">
            <v>2037</v>
          </cell>
          <cell r="AH28">
            <v>2038</v>
          </cell>
          <cell r="AI28">
            <v>2039</v>
          </cell>
          <cell r="AJ28">
            <v>2040</v>
          </cell>
          <cell r="AK28">
            <v>2041</v>
          </cell>
          <cell r="AL28">
            <v>2042</v>
          </cell>
          <cell r="AM28">
            <v>2043</v>
          </cell>
          <cell r="AN28">
            <v>2044</v>
          </cell>
          <cell r="AO28">
            <v>2045</v>
          </cell>
          <cell r="AP28">
            <v>2046</v>
          </cell>
          <cell r="AQ28">
            <v>2047</v>
          </cell>
          <cell r="AR28">
            <v>2048</v>
          </cell>
          <cell r="AS28">
            <v>2049</v>
          </cell>
          <cell r="AT28">
            <v>2050</v>
          </cell>
          <cell r="AU28">
            <v>2051</v>
          </cell>
          <cell r="AV28">
            <v>2052</v>
          </cell>
          <cell r="AW28">
            <v>2053</v>
          </cell>
          <cell r="AX28">
            <v>2054</v>
          </cell>
          <cell r="AY28">
            <v>2055</v>
          </cell>
        </row>
        <row r="29">
          <cell r="C29" t="str">
            <v>Toll Class 1</v>
          </cell>
          <cell r="D29">
            <v>1</v>
          </cell>
          <cell r="E29">
            <v>1.4</v>
          </cell>
          <cell r="F29">
            <v>1.3545</v>
          </cell>
          <cell r="G29">
            <v>1.3545</v>
          </cell>
          <cell r="H29">
            <v>1.368045</v>
          </cell>
          <cell r="I29">
            <v>1.3954059</v>
          </cell>
          <cell r="J29">
            <v>1.4365703740500002</v>
          </cell>
          <cell r="K29">
            <v>1.4760760593363753</v>
          </cell>
          <cell r="L29">
            <v>1.514454036879121</v>
          </cell>
          <cell r="M29">
            <v>1.5538298418379783</v>
          </cell>
          <cell r="N29">
            <v>1.5926755878839276</v>
          </cell>
          <cell r="O29">
            <v>1.6301034641992</v>
          </cell>
          <cell r="P29">
            <v>1.6684108956078814</v>
          </cell>
          <cell r="Q29">
            <v>1.7059501407590587</v>
          </cell>
          <cell r="R29">
            <v>1.7426280687853786</v>
          </cell>
          <cell r="S29">
            <v>1.7800945722642643</v>
          </cell>
          <cell r="T29">
            <v>1.8174765582818138</v>
          </cell>
          <cell r="U29">
            <v>1.854734827726591</v>
          </cell>
          <cell r="V29">
            <v>1.8918295242811227</v>
          </cell>
          <cell r="W29">
            <v>1.927774285242464</v>
          </cell>
          <cell r="X29">
            <v>1.9634381095194495</v>
          </cell>
          <cell r="Y29">
            <v>1.9997617145455593</v>
          </cell>
          <cell r="Z29">
            <v>2.0357574254073794</v>
          </cell>
          <cell r="AA29">
            <v>2.0724010590647124</v>
          </cell>
          <cell r="AB29">
            <v>2.103487074950683</v>
          </cell>
          <cell r="AC29">
            <v>2.135039381074943</v>
          </cell>
          <cell r="AD29">
            <v>2.167064971791067</v>
          </cell>
          <cell r="AE29">
            <v>2.199570946367933</v>
          </cell>
          <cell r="AF29">
            <v>2.2325645105634515</v>
          </cell>
          <cell r="AG29">
            <v>2.266052978221903</v>
          </cell>
          <cell r="AH29">
            <v>2.3000437728952314</v>
          </cell>
          <cell r="AI29">
            <v>2.3345444294886595</v>
          </cell>
          <cell r="AJ29">
            <v>2.369562595930989</v>
          </cell>
          <cell r="AK29">
            <v>2.402736472274023</v>
          </cell>
          <cell r="AL29">
            <v>2.432770678177448</v>
          </cell>
          <cell r="AM29">
            <v>2.463180311654666</v>
          </cell>
          <cell r="AN29">
            <v>2.493970065550349</v>
          </cell>
          <cell r="AO29">
            <v>2.5251446913697286</v>
          </cell>
          <cell r="AP29">
            <v>2.55670900001185</v>
          </cell>
          <cell r="AQ29">
            <v>2.5886678625119983</v>
          </cell>
          <cell r="AR29">
            <v>2.6210262107933984</v>
          </cell>
          <cell r="AS29">
            <v>2.653789038428316</v>
          </cell>
          <cell r="AT29">
            <v>2.6869614014086696</v>
          </cell>
          <cell r="AU29">
            <v>2.7205484189262776</v>
          </cell>
          <cell r="AV29">
            <v>2.754555274162856</v>
          </cell>
          <cell r="AW29">
            <v>2.7889872150898913</v>
          </cell>
          <cell r="AX29">
            <v>2.823849555278515</v>
          </cell>
          <cell r="AY29">
            <v>2.859147674719496</v>
          </cell>
        </row>
        <row r="30">
          <cell r="C30" t="str">
            <v>Toll Class 2</v>
          </cell>
          <cell r="D30">
            <v>1.75</v>
          </cell>
          <cell r="E30">
            <v>2.45</v>
          </cell>
          <cell r="F30">
            <v>2.3703749999999997</v>
          </cell>
          <cell r="G30">
            <v>2.3703749999999997</v>
          </cell>
          <cell r="H30">
            <v>2.39407875</v>
          </cell>
          <cell r="I30">
            <v>2.4419603249999997</v>
          </cell>
          <cell r="J30">
            <v>2.5139981545875</v>
          </cell>
          <cell r="K30">
            <v>2.5831331038386565</v>
          </cell>
          <cell r="L30">
            <v>2.6502945645384615</v>
          </cell>
          <cell r="M30">
            <v>2.7192022232164614</v>
          </cell>
          <cell r="N30">
            <v>2.7871822787968727</v>
          </cell>
          <cell r="O30">
            <v>2.8526810623485996</v>
          </cell>
          <cell r="P30">
            <v>2.919719067313792</v>
          </cell>
          <cell r="Q30">
            <v>2.985412746328352</v>
          </cell>
          <cell r="R30">
            <v>3.049599120374412</v>
          </cell>
          <cell r="S30">
            <v>3.115165501462462</v>
          </cell>
          <cell r="T30">
            <v>3.1805839769931734</v>
          </cell>
          <cell r="U30">
            <v>3.2457859485215335</v>
          </cell>
          <cell r="V30">
            <v>3.3107016674919643</v>
          </cell>
          <cell r="W30">
            <v>3.373604999174311</v>
          </cell>
          <cell r="X30">
            <v>3.436016691659036</v>
          </cell>
          <cell r="Y30">
            <v>3.4995830004547277</v>
          </cell>
          <cell r="Z30">
            <v>3.5625754944629127</v>
          </cell>
          <cell r="AA30">
            <v>3.626701853363245</v>
          </cell>
          <cell r="AB30">
            <v>3.6811023811636936</v>
          </cell>
          <cell r="AC30">
            <v>3.7363189168811486</v>
          </cell>
          <cell r="AD30">
            <v>3.7923637006343656</v>
          </cell>
          <cell r="AE30">
            <v>3.849249156143881</v>
          </cell>
          <cell r="AF30">
            <v>3.9069878934860385</v>
          </cell>
          <cell r="AG30">
            <v>3.9655927118883287</v>
          </cell>
          <cell r="AH30">
            <v>4.025076602566653</v>
          </cell>
          <cell r="AI30">
            <v>4.085452751605152</v>
          </cell>
          <cell r="AJ30">
            <v>4.146734542879229</v>
          </cell>
          <cell r="AK30">
            <v>4.204788826479538</v>
          </cell>
          <cell r="AL30">
            <v>4.257348686810532</v>
          </cell>
          <cell r="AM30">
            <v>4.310565545395664</v>
          </cell>
          <cell r="AN30">
            <v>4.36444761471311</v>
          </cell>
          <cell r="AO30">
            <v>4.419003209897023</v>
          </cell>
          <cell r="AP30">
            <v>4.474240750020736</v>
          </cell>
          <cell r="AQ30">
            <v>4.530168759395996</v>
          </cell>
          <cell r="AR30">
            <v>4.586795868888445</v>
          </cell>
          <cell r="AS30">
            <v>4.64413081724955</v>
          </cell>
          <cell r="AT30">
            <v>4.70218245246517</v>
          </cell>
          <cell r="AU30">
            <v>4.760959733120984</v>
          </cell>
          <cell r="AV30">
            <v>4.820471729784996</v>
          </cell>
          <cell r="AW30">
            <v>4.8807276264073085</v>
          </cell>
          <cell r="AX30">
            <v>4.941736721737399</v>
          </cell>
          <cell r="AY30">
            <v>5.003508430759116</v>
          </cell>
        </row>
        <row r="31">
          <cell r="C31" t="str">
            <v>Toll Class 3</v>
          </cell>
          <cell r="D31">
            <v>2.5</v>
          </cell>
          <cell r="E31">
            <v>3.5</v>
          </cell>
          <cell r="F31">
            <v>3.38625</v>
          </cell>
          <cell r="G31">
            <v>3.38625</v>
          </cell>
          <cell r="H31">
            <v>3.4201125</v>
          </cell>
          <cell r="I31">
            <v>3.48851475</v>
          </cell>
          <cell r="J31">
            <v>3.5914259351250006</v>
          </cell>
          <cell r="K31">
            <v>3.6901901483409385</v>
          </cell>
          <cell r="L31">
            <v>3.786135092197803</v>
          </cell>
          <cell r="M31">
            <v>3.884574604594946</v>
          </cell>
          <cell r="N31">
            <v>3.9816889697098192</v>
          </cell>
          <cell r="O31">
            <v>4.075258660498</v>
          </cell>
          <cell r="P31">
            <v>4.171027239019703</v>
          </cell>
          <cell r="Q31">
            <v>4.264875351897646</v>
          </cell>
          <cell r="R31">
            <v>4.356570171963446</v>
          </cell>
          <cell r="S31">
            <v>4.45023643066066</v>
          </cell>
          <cell r="T31">
            <v>4.543691395704534</v>
          </cell>
          <cell r="U31">
            <v>4.636837069316477</v>
          </cell>
          <cell r="V31">
            <v>4.7295738107028065</v>
          </cell>
          <cell r="W31">
            <v>4.819435713106159</v>
          </cell>
          <cell r="X31">
            <v>4.908595273798623</v>
          </cell>
          <cell r="Y31">
            <v>4.999404286363897</v>
          </cell>
          <cell r="Z31">
            <v>5.089393563518447</v>
          </cell>
          <cell r="AA31">
            <v>5.18100264766178</v>
          </cell>
          <cell r="AB31">
            <v>5.258717687376706</v>
          </cell>
          <cell r="AC31">
            <v>5.337598452687356</v>
          </cell>
          <cell r="AD31">
            <v>5.417662429477666</v>
          </cell>
          <cell r="AE31">
            <v>5.498927365919831</v>
          </cell>
          <cell r="AF31">
            <v>5.581411276408628</v>
          </cell>
          <cell r="AG31">
            <v>5.6651324455547565</v>
          </cell>
          <cell r="AH31">
            <v>5.7501094322380775</v>
          </cell>
          <cell r="AI31">
            <v>5.8363610737216485</v>
          </cell>
          <cell r="AJ31">
            <v>5.9239064898274725</v>
          </cell>
          <cell r="AK31">
            <v>6.006841180685057</v>
          </cell>
          <cell r="AL31">
            <v>6.081926695443619</v>
          </cell>
          <cell r="AM31">
            <v>6.157950779136664</v>
          </cell>
          <cell r="AN31">
            <v>6.2349251638758725</v>
          </cell>
          <cell r="AO31">
            <v>6.312861728424321</v>
          </cell>
          <cell r="AP31">
            <v>6.391772500029624</v>
          </cell>
          <cell r="AQ31">
            <v>6.471669656279994</v>
          </cell>
          <cell r="AR31">
            <v>6.552565526983494</v>
          </cell>
          <cell r="AS31">
            <v>6.634472596070787</v>
          </cell>
          <cell r="AT31">
            <v>6.7174035035216715</v>
          </cell>
          <cell r="AU31">
            <v>6.801371047315692</v>
          </cell>
          <cell r="AV31">
            <v>6.886388185407138</v>
          </cell>
          <cell r="AW31">
            <v>6.972468037724727</v>
          </cell>
          <cell r="AX31">
            <v>7.059623888196286</v>
          </cell>
          <cell r="AY31">
            <v>7.147869186798739</v>
          </cell>
        </row>
        <row r="32">
          <cell r="C32" t="str">
            <v>Toll Class 4</v>
          </cell>
          <cell r="D32">
            <v>3.5</v>
          </cell>
          <cell r="E32">
            <v>4.9</v>
          </cell>
          <cell r="F32">
            <v>4.740749999999999</v>
          </cell>
          <cell r="G32">
            <v>4.740749999999999</v>
          </cell>
          <cell r="H32">
            <v>4.7881575</v>
          </cell>
          <cell r="I32">
            <v>4.883920649999999</v>
          </cell>
          <cell r="J32">
            <v>5.027996309175</v>
          </cell>
          <cell r="K32">
            <v>5.166266207677313</v>
          </cell>
          <cell r="L32">
            <v>5.300589129076923</v>
          </cell>
          <cell r="M32">
            <v>5.438404446432923</v>
          </cell>
          <cell r="N32">
            <v>5.5743645575937455</v>
          </cell>
          <cell r="O32">
            <v>5.705362124697199</v>
          </cell>
          <cell r="P32">
            <v>5.839438134627584</v>
          </cell>
          <cell r="Q32">
            <v>5.970825492656704</v>
          </cell>
          <cell r="R32">
            <v>6.099198240748824</v>
          </cell>
          <cell r="S32">
            <v>6.230331002924924</v>
          </cell>
          <cell r="T32">
            <v>6.361167953986347</v>
          </cell>
          <cell r="U32">
            <v>6.491571897043067</v>
          </cell>
          <cell r="V32">
            <v>6.6214033349839285</v>
          </cell>
          <cell r="W32">
            <v>6.747209998348622</v>
          </cell>
          <cell r="X32">
            <v>6.872033383318072</v>
          </cell>
          <cell r="Y32">
            <v>6.999166000909455</v>
          </cell>
          <cell r="Z32">
            <v>7.125150988925825</v>
          </cell>
          <cell r="AA32">
            <v>7.25340370672649</v>
          </cell>
          <cell r="AB32">
            <v>7.362204762327387</v>
          </cell>
          <cell r="AC32">
            <v>7.472637833762297</v>
          </cell>
          <cell r="AD32">
            <v>7.584727401268731</v>
          </cell>
          <cell r="AE32">
            <v>7.698498312287762</v>
          </cell>
          <cell r="AF32">
            <v>7.813975786972077</v>
          </cell>
          <cell r="AG32">
            <v>7.9311854237766575</v>
          </cell>
          <cell r="AH32">
            <v>8.050153205133306</v>
          </cell>
          <cell r="AI32">
            <v>8.170905503210305</v>
          </cell>
          <cell r="AJ32">
            <v>8.293469085758458</v>
          </cell>
          <cell r="AK32">
            <v>8.409577652959076</v>
          </cell>
          <cell r="AL32">
            <v>8.514697373621065</v>
          </cell>
          <cell r="AM32">
            <v>8.621131090791328</v>
          </cell>
          <cell r="AN32">
            <v>8.72889522942622</v>
          </cell>
          <cell r="AO32">
            <v>8.838006419794047</v>
          </cell>
          <cell r="AP32">
            <v>8.948481500041472</v>
          </cell>
          <cell r="AQ32">
            <v>9.060337518791991</v>
          </cell>
          <cell r="AR32">
            <v>9.17359173777689</v>
          </cell>
          <cell r="AS32">
            <v>9.2882616344991</v>
          </cell>
          <cell r="AT32">
            <v>9.40436490493034</v>
          </cell>
          <cell r="AU32">
            <v>9.521919466241968</v>
          </cell>
          <cell r="AV32">
            <v>9.640943459569993</v>
          </cell>
          <cell r="AW32">
            <v>9.761455252814617</v>
          </cell>
          <cell r="AX32">
            <v>9.883473443474799</v>
          </cell>
          <cell r="AY32">
            <v>10.007016861518233</v>
          </cell>
        </row>
        <row r="34">
          <cell r="B34" t="str">
            <v>Section</v>
          </cell>
          <cell r="C34" t="str">
            <v>Distance</v>
          </cell>
          <cell r="D34" t="str">
            <v>DistRef</v>
          </cell>
          <cell r="E34" t="str">
            <v>LC</v>
          </cell>
          <cell r="F34" t="str">
            <v>Dist</v>
          </cell>
          <cell r="K34">
            <v>2015</v>
          </cell>
          <cell r="L34">
            <v>2016</v>
          </cell>
          <cell r="M34">
            <v>2017</v>
          </cell>
          <cell r="N34">
            <v>2018</v>
          </cell>
          <cell r="O34">
            <v>2019</v>
          </cell>
          <cell r="P34">
            <v>2020</v>
          </cell>
          <cell r="Q34">
            <v>2021</v>
          </cell>
          <cell r="R34">
            <v>2022</v>
          </cell>
          <cell r="S34">
            <v>2023</v>
          </cell>
          <cell r="T34">
            <v>2024</v>
          </cell>
          <cell r="U34">
            <v>2025</v>
          </cell>
          <cell r="V34">
            <v>2026</v>
          </cell>
          <cell r="W34">
            <v>2027</v>
          </cell>
          <cell r="X34">
            <v>2028</v>
          </cell>
          <cell r="Y34">
            <v>2029</v>
          </cell>
          <cell r="Z34">
            <v>2030</v>
          </cell>
          <cell r="AA34">
            <v>2031</v>
          </cell>
          <cell r="AB34">
            <v>2032</v>
          </cell>
          <cell r="AC34">
            <v>2033</v>
          </cell>
          <cell r="AD34">
            <v>2034</v>
          </cell>
          <cell r="AE34">
            <v>2035</v>
          </cell>
          <cell r="AF34">
            <v>2036</v>
          </cell>
          <cell r="AG34">
            <v>2037</v>
          </cell>
          <cell r="AH34">
            <v>2038</v>
          </cell>
          <cell r="AI34">
            <v>2039</v>
          </cell>
          <cell r="AJ34">
            <v>2040</v>
          </cell>
          <cell r="AK34">
            <v>2041</v>
          </cell>
          <cell r="AL34">
            <v>2042</v>
          </cell>
          <cell r="AM34">
            <v>2043</v>
          </cell>
          <cell r="AN34">
            <v>2044</v>
          </cell>
          <cell r="AO34">
            <v>2045</v>
          </cell>
          <cell r="AP34">
            <v>2046</v>
          </cell>
          <cell r="AQ34">
            <v>2047</v>
          </cell>
          <cell r="AR34">
            <v>2048</v>
          </cell>
          <cell r="AS34">
            <v>2049</v>
          </cell>
          <cell r="AT34">
            <v>2050</v>
          </cell>
          <cell r="AU34">
            <v>2051</v>
          </cell>
          <cell r="AV34">
            <v>2052</v>
          </cell>
          <cell r="AW34">
            <v>2053</v>
          </cell>
          <cell r="AX34">
            <v>2054</v>
          </cell>
          <cell r="AY34">
            <v>2055</v>
          </cell>
        </row>
        <row r="35">
          <cell r="B35" t="str">
            <v>1_2</v>
          </cell>
          <cell r="C35">
            <v>8.964</v>
          </cell>
          <cell r="D35" t="str">
            <v>№1 (58+000)</v>
          </cell>
          <cell r="E35">
            <v>1</v>
          </cell>
          <cell r="F35">
            <v>38.5</v>
          </cell>
          <cell r="AA35">
            <v>1.025186158563294</v>
          </cell>
          <cell r="AB35">
            <v>1.0494962768287341</v>
          </cell>
          <cell r="AC35">
            <v>1.0735873850197108</v>
          </cell>
          <cell r="AD35">
            <v>1.0972404730617609</v>
          </cell>
          <cell r="AE35">
            <v>1.120017520805957</v>
          </cell>
          <cell r="AF35">
            <v>1.1421375383267631</v>
          </cell>
          <cell r="AG35">
            <v>1.1636005256241788</v>
          </cell>
          <cell r="AH35">
            <v>1.1841874726237407</v>
          </cell>
          <cell r="AI35">
            <v>1.203898379325449</v>
          </cell>
          <cell r="AJ35">
            <v>1.2227332457293036</v>
          </cell>
          <cell r="AK35">
            <v>1.2406920718353045</v>
          </cell>
          <cell r="AL35">
            <v>1.2573368374945249</v>
          </cell>
          <cell r="AM35">
            <v>1.2731055628558914</v>
          </cell>
          <cell r="AN35">
            <v>1.2875602277704774</v>
          </cell>
          <cell r="AO35">
            <v>1.3011388523872098</v>
          </cell>
          <cell r="AP35">
            <v>1.3134034165571615</v>
          </cell>
          <cell r="AQ35">
            <v>1.3241349102058695</v>
          </cell>
          <cell r="AR35">
            <v>1.3339903635567236</v>
          </cell>
          <cell r="AS35">
            <v>1.3423127463863338</v>
          </cell>
          <cell r="AT35">
            <v>1.3493210687691635</v>
          </cell>
          <cell r="AU35">
            <v>1.354796320630749</v>
          </cell>
          <cell r="AV35">
            <v>1.3589575120455542</v>
          </cell>
          <cell r="AW35">
            <v>1.3618046430135786</v>
          </cell>
          <cell r="AX35">
            <v>1.363556723609286</v>
          </cell>
          <cell r="AY35">
            <v>1.363556723609286</v>
          </cell>
        </row>
        <row r="36">
          <cell r="B36" t="str">
            <v>2_CKAD</v>
          </cell>
          <cell r="C36">
            <v>14.094</v>
          </cell>
          <cell r="D36" t="str">
            <v>№2 (66+953)</v>
          </cell>
          <cell r="E36">
            <v>2</v>
          </cell>
          <cell r="F36">
            <v>52</v>
          </cell>
          <cell r="AA36">
            <v>1.0250322105650653</v>
          </cell>
          <cell r="AB36">
            <v>1.0495122400147248</v>
          </cell>
          <cell r="AC36">
            <v>1.0736241487207805</v>
          </cell>
          <cell r="AD36">
            <v>1.09718387631143</v>
          </cell>
          <cell r="AE36">
            <v>1.120007362414872</v>
          </cell>
          <cell r="AF36">
            <v>1.1420946070311062</v>
          </cell>
          <cell r="AG36">
            <v>1.1636296705319344</v>
          </cell>
          <cell r="AH36">
            <v>1.184244432173753</v>
          </cell>
          <cell r="AI36">
            <v>1.2039388919565617</v>
          </cell>
          <cell r="AJ36">
            <v>1.2227130498803607</v>
          </cell>
          <cell r="AK36">
            <v>1.24056690594515</v>
          </cell>
          <cell r="AL36">
            <v>1.2573163997791275</v>
          </cell>
          <cell r="AM36">
            <v>1.2731455917540953</v>
          </cell>
          <cell r="AN36">
            <v>1.2876863611264495</v>
          </cell>
          <cell r="AO36">
            <v>1.301122768267992</v>
          </cell>
          <cell r="AP36">
            <v>1.3132707528069207</v>
          </cell>
          <cell r="AQ36">
            <v>1.3241303147432357</v>
          </cell>
          <cell r="AR36">
            <v>1.3338855144487392</v>
          </cell>
          <cell r="AS36">
            <v>1.342168231179827</v>
          </cell>
          <cell r="AT36">
            <v>1.349162525308301</v>
          </cell>
          <cell r="AU36">
            <v>1.3548683968341617</v>
          </cell>
          <cell r="AV36">
            <v>1.3591017853856064</v>
          </cell>
          <cell r="AW36">
            <v>1.3618626909626357</v>
          </cell>
          <cell r="AX36">
            <v>1.3633351739370514</v>
          </cell>
          <cell r="AY36">
            <v>1.3633351739370514</v>
          </cell>
        </row>
        <row r="37">
          <cell r="B37" t="str">
            <v>CKAD_3</v>
          </cell>
          <cell r="C37">
            <v>8.4</v>
          </cell>
          <cell r="D37" t="str">
            <v>CKAD (81+058)</v>
          </cell>
          <cell r="E37">
            <v>3</v>
          </cell>
          <cell r="F37">
            <v>64.69999999999999</v>
          </cell>
          <cell r="AA37">
            <v>1.0249941051638765</v>
          </cell>
          <cell r="AB37">
            <v>1.0495166234378683</v>
          </cell>
          <cell r="AC37">
            <v>1.0735675548219759</v>
          </cell>
          <cell r="AD37">
            <v>1.097146899316199</v>
          </cell>
          <cell r="AE37">
            <v>1.1197830700306532</v>
          </cell>
          <cell r="AF37">
            <v>1.141947653855223</v>
          </cell>
          <cell r="AG37">
            <v>1.1634048573449658</v>
          </cell>
          <cell r="AH37">
            <v>1.1841546804998822</v>
          </cell>
          <cell r="AI37">
            <v>1.2037255364300872</v>
          </cell>
          <cell r="AJ37">
            <v>1.2225890120254657</v>
          </cell>
          <cell r="AK37">
            <v>1.2405093138410752</v>
          </cell>
          <cell r="AL37">
            <v>1.2572506484319736</v>
          </cell>
          <cell r="AM37">
            <v>1.2730488092431032</v>
          </cell>
          <cell r="AN37">
            <v>1.2874322093845791</v>
          </cell>
          <cell r="AO37">
            <v>1.3008724357462862</v>
          </cell>
          <cell r="AP37">
            <v>1.3131336948832824</v>
          </cell>
          <cell r="AQ37">
            <v>1.3239801933506248</v>
          </cell>
          <cell r="AR37">
            <v>1.3336477245932563</v>
          </cell>
          <cell r="AS37">
            <v>1.3421362886111765</v>
          </cell>
          <cell r="AT37">
            <v>1.3489742985145012</v>
          </cell>
          <cell r="AU37">
            <v>1.3546333411931148</v>
          </cell>
          <cell r="AV37">
            <v>1.358877623202075</v>
          </cell>
          <cell r="AW37">
            <v>1.3617071445413818</v>
          </cell>
          <cell r="AX37">
            <v>1.363121905211035</v>
          </cell>
          <cell r="AY37">
            <v>1.363121905211035</v>
          </cell>
        </row>
        <row r="38">
          <cell r="B38" t="str">
            <v>3_4</v>
          </cell>
          <cell r="C38">
            <v>6.973</v>
          </cell>
          <cell r="D38" t="str">
            <v>№3 (89+440)</v>
          </cell>
          <cell r="E38">
            <v>4</v>
          </cell>
          <cell r="F38">
            <v>43.4</v>
          </cell>
          <cell r="AA38">
            <v>1.0248950209958008</v>
          </cell>
          <cell r="AB38">
            <v>1.0494901019796041</v>
          </cell>
          <cell r="AC38">
            <v>1.073485302939412</v>
          </cell>
          <cell r="AD38">
            <v>1.096880623875225</v>
          </cell>
          <cell r="AE38">
            <v>1.1199760047990401</v>
          </cell>
          <cell r="AF38">
            <v>1.141871625674865</v>
          </cell>
          <cell r="AG38">
            <v>1.1634673065386922</v>
          </cell>
          <cell r="AH38">
            <v>1.183863227354529</v>
          </cell>
          <cell r="AI38">
            <v>1.2036592681463707</v>
          </cell>
          <cell r="AJ38">
            <v>1.2225554889022197</v>
          </cell>
          <cell r="AK38">
            <v>1.2405518896220755</v>
          </cell>
          <cell r="AL38">
            <v>1.2570485902819437</v>
          </cell>
          <cell r="AM38">
            <v>1.2729454109178164</v>
          </cell>
          <cell r="AN38">
            <v>1.2873425314937013</v>
          </cell>
          <cell r="AO38">
            <v>1.3008398320335932</v>
          </cell>
          <cell r="AP38">
            <v>1.313137372525495</v>
          </cell>
          <cell r="AQ38">
            <v>1.3239352129574085</v>
          </cell>
          <cell r="AR38">
            <v>1.3335332933413317</v>
          </cell>
          <cell r="AS38">
            <v>1.3419316136772645</v>
          </cell>
          <cell r="AT38">
            <v>1.349130173965207</v>
          </cell>
          <cell r="AU38">
            <v>1.3545290941811639</v>
          </cell>
          <cell r="AV38">
            <v>1.3587282543491301</v>
          </cell>
          <cell r="AW38">
            <v>1.3614277144571085</v>
          </cell>
          <cell r="AX38">
            <v>1.3629274145170966</v>
          </cell>
          <cell r="AY38">
            <v>1.3629274145170966</v>
          </cell>
        </row>
        <row r="39">
          <cell r="B39" t="str">
            <v>4_4a</v>
          </cell>
          <cell r="C39">
            <v>19.879</v>
          </cell>
          <cell r="D39" t="str">
            <v>№4 (96+433)</v>
          </cell>
          <cell r="E39">
            <v>5</v>
          </cell>
          <cell r="F39">
            <v>74.1</v>
          </cell>
          <cell r="AA39">
            <v>1.0249355116079106</v>
          </cell>
          <cell r="AB39">
            <v>1.0495844081398682</v>
          </cell>
          <cell r="AC39">
            <v>1.0736600745199198</v>
          </cell>
          <cell r="AD39">
            <v>1.0971625107480654</v>
          </cell>
          <cell r="AE39">
            <v>1.120091716824305</v>
          </cell>
          <cell r="AF39">
            <v>1.1421610776726856</v>
          </cell>
          <cell r="AG39">
            <v>1.1636572083691603</v>
          </cell>
          <cell r="AH39">
            <v>1.1842934938377758</v>
          </cell>
          <cell r="AI39">
            <v>1.2037833190025795</v>
          </cell>
          <cell r="AJ39">
            <v>1.2226999140154773</v>
          </cell>
          <cell r="AK39">
            <v>1.2407566638005159</v>
          </cell>
          <cell r="AL39">
            <v>1.2573803382057895</v>
          </cell>
          <cell r="AM39">
            <v>1.2731441673832045</v>
          </cell>
          <cell r="AN39">
            <v>1.287474921180854</v>
          </cell>
          <cell r="AO39">
            <v>1.301232444826598</v>
          </cell>
          <cell r="AP39">
            <v>1.3135568930925767</v>
          </cell>
          <cell r="AQ39">
            <v>1.3241616509028376</v>
          </cell>
          <cell r="AR39">
            <v>1.3339065634852394</v>
          </cell>
          <cell r="AS39">
            <v>1.3422184006878761</v>
          </cell>
          <cell r="AT39">
            <v>1.349383777586701</v>
          </cell>
          <cell r="AU39">
            <v>1.354829464029808</v>
          </cell>
          <cell r="AV39">
            <v>1.3591286901691029</v>
          </cell>
          <cell r="AW39">
            <v>1.3619948409286329</v>
          </cell>
          <cell r="AX39">
            <v>1.3634279163083978</v>
          </cell>
          <cell r="AY39">
            <v>1.3634279163083978</v>
          </cell>
        </row>
        <row r="40">
          <cell r="B40" t="str">
            <v>4a_5</v>
          </cell>
          <cell r="C40">
            <v>7.56</v>
          </cell>
          <cell r="E40">
            <v>6</v>
          </cell>
          <cell r="F40">
            <v>216.60000000000002</v>
          </cell>
          <cell r="AA40">
            <v>1.0249355116079106</v>
          </cell>
          <cell r="AB40">
            <v>1.0495844081398682</v>
          </cell>
          <cell r="AC40">
            <v>1.0736600745199198</v>
          </cell>
          <cell r="AD40">
            <v>1.0971625107480654</v>
          </cell>
          <cell r="AE40">
            <v>1.120091716824305</v>
          </cell>
          <cell r="AF40">
            <v>1.1421610776726856</v>
          </cell>
          <cell r="AG40">
            <v>1.1636572083691603</v>
          </cell>
          <cell r="AH40">
            <v>1.1842934938377758</v>
          </cell>
          <cell r="AI40">
            <v>1.2037833190025795</v>
          </cell>
          <cell r="AJ40">
            <v>1.2226999140154773</v>
          </cell>
          <cell r="AK40">
            <v>1.2407566638005159</v>
          </cell>
          <cell r="AL40">
            <v>1.2573803382057895</v>
          </cell>
          <cell r="AM40">
            <v>1.2731441673832045</v>
          </cell>
          <cell r="AN40">
            <v>1.287474921180854</v>
          </cell>
          <cell r="AO40">
            <v>1.301232444826598</v>
          </cell>
          <cell r="AP40">
            <v>1.3135568930925767</v>
          </cell>
          <cell r="AQ40">
            <v>1.3241616509028376</v>
          </cell>
          <cell r="AR40">
            <v>1.3339065634852394</v>
          </cell>
          <cell r="AS40">
            <v>1.3422184006878761</v>
          </cell>
          <cell r="AT40">
            <v>1.349383777586701</v>
          </cell>
          <cell r="AU40">
            <v>1.354829464029808</v>
          </cell>
          <cell r="AV40">
            <v>1.3591286901691029</v>
          </cell>
          <cell r="AW40">
            <v>1.3619948409286329</v>
          </cell>
          <cell r="AX40">
            <v>1.3634279163083978</v>
          </cell>
          <cell r="AY40">
            <v>1.3634279163083978</v>
          </cell>
        </row>
        <row r="41">
          <cell r="B41" t="str">
            <v>5_6</v>
          </cell>
          <cell r="C41">
            <v>24.509999999999998</v>
          </cell>
          <cell r="D41" t="str">
            <v>№5 (123+870)</v>
          </cell>
          <cell r="E41">
            <v>7</v>
          </cell>
          <cell r="F41">
            <v>101.8</v>
          </cell>
          <cell r="AA41">
            <v>1.0248523120798534</v>
          </cell>
          <cell r="AB41">
            <v>1.0497046241597066</v>
          </cell>
          <cell r="AC41">
            <v>1.0735383988592382</v>
          </cell>
          <cell r="AD41">
            <v>1.0969647586066409</v>
          </cell>
          <cell r="AE41">
            <v>1.1199837034019149</v>
          </cell>
          <cell r="AF41">
            <v>1.141984110816867</v>
          </cell>
          <cell r="AG41">
            <v>1.163373395803626</v>
          </cell>
          <cell r="AH41">
            <v>1.184151558362192</v>
          </cell>
          <cell r="AI41">
            <v>1.2037074760643716</v>
          </cell>
          <cell r="AJ41">
            <v>1.222652271338358</v>
          </cell>
          <cell r="AK41">
            <v>1.2403748217559585</v>
          </cell>
          <cell r="AL41">
            <v>1.2572825422693013</v>
          </cell>
          <cell r="AM41">
            <v>1.272968017926258</v>
          </cell>
          <cell r="AN41">
            <v>1.2876349562028926</v>
          </cell>
          <cell r="AO41">
            <v>1.3010796496231412</v>
          </cell>
          <cell r="AP41">
            <v>1.313098390710939</v>
          </cell>
          <cell r="AQ41">
            <v>1.3240985944184152</v>
          </cell>
          <cell r="AR41">
            <v>1.333876553269505</v>
          </cell>
          <cell r="AS41">
            <v>1.34202485231208</v>
          </cell>
          <cell r="AT41">
            <v>1.3489509064982685</v>
          </cell>
          <cell r="AU41">
            <v>1.3546547158280708</v>
          </cell>
          <cell r="AV41">
            <v>1.3589325728254227</v>
          </cell>
          <cell r="AW41">
            <v>1.3617844774903238</v>
          </cell>
          <cell r="AX41">
            <v>1.3632104298227745</v>
          </cell>
          <cell r="AY41">
            <v>1.3632104298227745</v>
          </cell>
        </row>
        <row r="42">
          <cell r="B42" t="str">
            <v>6_7</v>
          </cell>
          <cell r="C42">
            <v>11.298</v>
          </cell>
          <cell r="D42" t="str">
            <v>№6 (148+380)</v>
          </cell>
          <cell r="E42">
            <v>8</v>
          </cell>
          <cell r="F42">
            <v>35.3</v>
          </cell>
          <cell r="AA42">
            <v>1.024818401937046</v>
          </cell>
          <cell r="AB42">
            <v>1.049636803874092</v>
          </cell>
          <cell r="AC42">
            <v>1.0735472154963681</v>
          </cell>
          <cell r="AD42">
            <v>1.0971549636803875</v>
          </cell>
          <cell r="AE42">
            <v>1.1201573849878934</v>
          </cell>
          <cell r="AF42">
            <v>1.1422518159806296</v>
          </cell>
          <cell r="AG42">
            <v>1.1634382566585957</v>
          </cell>
          <cell r="AH42">
            <v>1.1843220338983051</v>
          </cell>
          <cell r="AI42">
            <v>1.2039951573849879</v>
          </cell>
          <cell r="AJ42">
            <v>1.2227602905569008</v>
          </cell>
          <cell r="AK42">
            <v>1.2406174334140436</v>
          </cell>
          <cell r="AL42">
            <v>1.2575665859564165</v>
          </cell>
          <cell r="AM42">
            <v>1.273002421307506</v>
          </cell>
          <cell r="AN42">
            <v>1.2878329297820823</v>
          </cell>
          <cell r="AO42">
            <v>1.3011501210653753</v>
          </cell>
          <cell r="AP42">
            <v>1.3132566585956416</v>
          </cell>
          <cell r="AQ42">
            <v>1.324455205811138</v>
          </cell>
          <cell r="AR42">
            <v>1.334140435835351</v>
          </cell>
          <cell r="AS42">
            <v>1.3423123486682809</v>
          </cell>
          <cell r="AT42">
            <v>1.349273607748184</v>
          </cell>
          <cell r="AU42">
            <v>1.3550242130750605</v>
          </cell>
          <cell r="AV42">
            <v>1.3592615012106537</v>
          </cell>
          <cell r="AW42">
            <v>1.3619854721549636</v>
          </cell>
          <cell r="AX42">
            <v>1.363498789346247</v>
          </cell>
          <cell r="AY42">
            <v>1.363498789346247</v>
          </cell>
        </row>
        <row r="43">
          <cell r="B43" t="str">
            <v>7_8</v>
          </cell>
          <cell r="C43">
            <v>16.9</v>
          </cell>
          <cell r="D43" t="str">
            <v>№7(159+678)</v>
          </cell>
          <cell r="E43" t="str">
            <v>Total</v>
          </cell>
          <cell r="F43">
            <v>626.4</v>
          </cell>
          <cell r="AA43">
            <v>1.0249307479224377</v>
          </cell>
          <cell r="AB43">
            <v>1.0495152354570638</v>
          </cell>
          <cell r="AC43">
            <v>1.073753462603878</v>
          </cell>
          <cell r="AD43">
            <v>1.0972991689750693</v>
          </cell>
          <cell r="AE43">
            <v>1.120152354570637</v>
          </cell>
          <cell r="AF43">
            <v>1.1423130193905817</v>
          </cell>
          <cell r="AG43">
            <v>1.1634349030470914</v>
          </cell>
          <cell r="AH43">
            <v>1.1842105263157894</v>
          </cell>
          <cell r="AI43">
            <v>1.2039473684210527</v>
          </cell>
          <cell r="AJ43">
            <v>1.2226454293628808</v>
          </cell>
          <cell r="AK43">
            <v>1.240650969529086</v>
          </cell>
          <cell r="AL43">
            <v>1.2572714681440442</v>
          </cell>
          <cell r="AM43">
            <v>1.2731994459833795</v>
          </cell>
          <cell r="AN43">
            <v>1.2877423822714682</v>
          </cell>
          <cell r="AO43">
            <v>1.3009002770083102</v>
          </cell>
          <cell r="AP43">
            <v>1.313365650969529</v>
          </cell>
          <cell r="AQ43">
            <v>1.3240997229916898</v>
          </cell>
          <cell r="AR43">
            <v>1.3337950138504155</v>
          </cell>
          <cell r="AS43">
            <v>1.3421052631578947</v>
          </cell>
          <cell r="AT43">
            <v>1.3490304709141274</v>
          </cell>
          <cell r="AU43">
            <v>1.3549168975069252</v>
          </cell>
          <cell r="AV43">
            <v>1.359072022160665</v>
          </cell>
          <cell r="AW43">
            <v>1.361842105263158</v>
          </cell>
          <cell r="AX43">
            <v>1.3632271468144044</v>
          </cell>
          <cell r="AY43">
            <v>1.3632271468144044</v>
          </cell>
        </row>
        <row r="44">
          <cell r="B44" t="str">
            <v>8_9</v>
          </cell>
          <cell r="C44">
            <v>36.522</v>
          </cell>
          <cell r="D44" t="str">
            <v>№8(176+555)</v>
          </cell>
          <cell r="AA44">
            <v>1.025089605734767</v>
          </cell>
          <cell r="AB44">
            <v>1.0495275333985012</v>
          </cell>
          <cell r="AC44">
            <v>1.0736396220267188</v>
          </cell>
          <cell r="AD44">
            <v>1.0971000325839035</v>
          </cell>
          <cell r="AE44">
            <v>1.1199087650700554</v>
          </cell>
          <cell r="AF44">
            <v>1.1420658194851743</v>
          </cell>
          <cell r="AG44">
            <v>1.1635711958292603</v>
          </cell>
          <cell r="AH44">
            <v>1.184099055066797</v>
          </cell>
          <cell r="AI44">
            <v>1.2039752362333007</v>
          </cell>
          <cell r="AJ44">
            <v>1.2225480612577386</v>
          </cell>
          <cell r="AK44">
            <v>1.2404692082111437</v>
          </cell>
          <cell r="AL44">
            <v>1.2574128380579994</v>
          </cell>
          <cell r="AM44">
            <v>1.2730531117627892</v>
          </cell>
          <cell r="AN44">
            <v>1.2877158683610297</v>
          </cell>
          <cell r="AO44">
            <v>1.3010752688172043</v>
          </cell>
          <cell r="AP44">
            <v>1.3131313131313131</v>
          </cell>
          <cell r="AQ44">
            <v>1.3242098403388727</v>
          </cell>
          <cell r="AR44">
            <v>1.3336591723688498</v>
          </cell>
          <cell r="AS44">
            <v>1.3421309872922775</v>
          </cell>
          <cell r="AT44">
            <v>1.348973607038123</v>
          </cell>
          <cell r="AU44">
            <v>1.3548387096774193</v>
          </cell>
          <cell r="AV44">
            <v>1.3590746171391332</v>
          </cell>
          <cell r="AW44">
            <v>1.3616813294232648</v>
          </cell>
          <cell r="AX44">
            <v>1.3633105246008472</v>
          </cell>
          <cell r="AY44">
            <v>1.3633105246008472</v>
          </cell>
        </row>
        <row r="45">
          <cell r="B45" t="str">
            <v>9_10</v>
          </cell>
          <cell r="C45">
            <v>43.4</v>
          </cell>
          <cell r="D45" t="str">
            <v>№9 (214+000)  </v>
          </cell>
          <cell r="AA45">
            <v>1.0250064449600413</v>
          </cell>
          <cell r="AB45">
            <v>1.0494972931167827</v>
          </cell>
          <cell r="AC45">
            <v>1.0737303428718743</v>
          </cell>
          <cell r="AD45">
            <v>1.097189997422016</v>
          </cell>
          <cell r="AE45">
            <v>1.120134055168858</v>
          </cell>
          <cell r="AF45">
            <v>1.1423047177107502</v>
          </cell>
          <cell r="AG45">
            <v>1.1637019850476926</v>
          </cell>
          <cell r="AH45">
            <v>1.1843258571796855</v>
          </cell>
          <cell r="AI45">
            <v>1.2039185357050786</v>
          </cell>
          <cell r="AJ45">
            <v>1.222737819025522</v>
          </cell>
          <cell r="AK45">
            <v>1.2405259087393659</v>
          </cell>
          <cell r="AL45">
            <v>1.25754060324826</v>
          </cell>
          <cell r="AM45">
            <v>1.2732663057489044</v>
          </cell>
          <cell r="AN45">
            <v>1.2877030162412992</v>
          </cell>
          <cell r="AO45">
            <v>1.3011085331270946</v>
          </cell>
          <cell r="AP45">
            <v>1.3132250580046403</v>
          </cell>
          <cell r="AQ45">
            <v>1.3243103892755865</v>
          </cell>
          <cell r="AR45">
            <v>1.3338489301366332</v>
          </cell>
          <cell r="AS45">
            <v>1.3423562773910802</v>
          </cell>
          <cell r="AT45">
            <v>1.3493168342356276</v>
          </cell>
          <cell r="AU45">
            <v>1.3549883990719258</v>
          </cell>
          <cell r="AV45">
            <v>1.3591131734983244</v>
          </cell>
          <cell r="AW45">
            <v>1.3619489559164732</v>
          </cell>
          <cell r="AX45">
            <v>1.3634957463263728</v>
          </cell>
          <cell r="AY45">
            <v>1.3634957463263728</v>
          </cell>
        </row>
        <row r="46">
          <cell r="B46" t="str">
            <v>10_11</v>
          </cell>
          <cell r="C46">
            <v>74.075</v>
          </cell>
          <cell r="D46" t="str">
            <v>№10 (256+500)</v>
          </cell>
          <cell r="AA46">
            <v>1.025152957171992</v>
          </cell>
          <cell r="AB46">
            <v>1.0496261046906865</v>
          </cell>
          <cell r="AC46">
            <v>1.073759347382733</v>
          </cell>
          <cell r="AD46">
            <v>1.097212780421482</v>
          </cell>
          <cell r="AE46">
            <v>1.119986403806934</v>
          </cell>
          <cell r="AF46">
            <v>1.142080217539089</v>
          </cell>
          <cell r="AG46">
            <v>1.163494221617947</v>
          </cell>
          <cell r="AH46">
            <v>1.184228416043508</v>
          </cell>
          <cell r="AI46">
            <v>1.203942895989123</v>
          </cell>
          <cell r="AJ46">
            <v>1.2226376614547927</v>
          </cell>
          <cell r="AK46">
            <v>1.2406526172671652</v>
          </cell>
          <cell r="AL46">
            <v>1.2573079537729435</v>
          </cell>
          <cell r="AM46">
            <v>1.2729435757987764</v>
          </cell>
          <cell r="AN46">
            <v>1.2875594833446635</v>
          </cell>
          <cell r="AO46">
            <v>1.301155676410605</v>
          </cell>
          <cell r="AP46">
            <v>1.3133922501699524</v>
          </cell>
          <cell r="AQ46">
            <v>1.3242692046227056</v>
          </cell>
          <cell r="AR46">
            <v>1.3337865397688646</v>
          </cell>
          <cell r="AS46">
            <v>1.3422841604350781</v>
          </cell>
          <cell r="AT46">
            <v>1.349082256968049</v>
          </cell>
          <cell r="AU46">
            <v>1.354860639021074</v>
          </cell>
          <cell r="AV46">
            <v>1.3589394969408566</v>
          </cell>
          <cell r="AW46">
            <v>1.3619986403806934</v>
          </cell>
          <cell r="AX46">
            <v>1.3633582596872875</v>
          </cell>
          <cell r="AY46">
            <v>1.3633582596872875</v>
          </cell>
        </row>
        <row r="47">
          <cell r="B47" t="str">
            <v>11_12</v>
          </cell>
          <cell r="C47">
            <v>17.655</v>
          </cell>
          <cell r="D47" t="str">
            <v>№11 (330+575)</v>
          </cell>
          <cell r="AA47">
            <v>1.025</v>
          </cell>
          <cell r="AB47">
            <v>1.0493975903614459</v>
          </cell>
          <cell r="AC47">
            <v>1.0734939759036144</v>
          </cell>
          <cell r="AD47">
            <v>1.096987951807229</v>
          </cell>
          <cell r="AE47">
            <v>1.1198795180722891</v>
          </cell>
          <cell r="AF47">
            <v>1.1418674698795181</v>
          </cell>
          <cell r="AG47">
            <v>1.1632530120481928</v>
          </cell>
          <cell r="AH47">
            <v>1.1840361445783132</v>
          </cell>
          <cell r="AI47">
            <v>1.2036144578313253</v>
          </cell>
          <cell r="AJ47">
            <v>1.2225903614457831</v>
          </cell>
          <cell r="AK47">
            <v>1.2403614457831325</v>
          </cell>
          <cell r="AL47">
            <v>1.2572289156626506</v>
          </cell>
          <cell r="AM47">
            <v>1.2728915662650602</v>
          </cell>
          <cell r="AN47">
            <v>1.2873493975903614</v>
          </cell>
          <cell r="AO47">
            <v>1.3009036144578314</v>
          </cell>
          <cell r="AP47">
            <v>1.3129518072289157</v>
          </cell>
          <cell r="AQ47">
            <v>1.3240963855421686</v>
          </cell>
          <cell r="AR47">
            <v>1.3337349397590361</v>
          </cell>
          <cell r="AS47">
            <v>1.341867469879518</v>
          </cell>
          <cell r="AT47">
            <v>1.3490963855421687</v>
          </cell>
          <cell r="AU47">
            <v>1.3545180722891565</v>
          </cell>
          <cell r="AV47">
            <v>1.3587349397590363</v>
          </cell>
          <cell r="AW47">
            <v>1.3617469879518072</v>
          </cell>
          <cell r="AX47">
            <v>1.3632530120481927</v>
          </cell>
          <cell r="AY47">
            <v>1.3632530120481927</v>
          </cell>
        </row>
        <row r="48">
          <cell r="B48" t="str">
            <v>12_13</v>
          </cell>
          <cell r="C48">
            <v>55.033</v>
          </cell>
          <cell r="D48" t="str">
            <v>№12 (348+230)</v>
          </cell>
          <cell r="AA48">
            <v>1.0251524390243902</v>
          </cell>
          <cell r="AB48">
            <v>1.0495426829268293</v>
          </cell>
          <cell r="AC48">
            <v>1.0735518292682926</v>
          </cell>
          <cell r="AD48">
            <v>1.0971798780487805</v>
          </cell>
          <cell r="AE48">
            <v>1.1200457317073171</v>
          </cell>
          <cell r="AF48">
            <v>1.1421493902439024</v>
          </cell>
          <cell r="AG48">
            <v>1.1634908536585367</v>
          </cell>
          <cell r="AH48">
            <v>1.1840701219512195</v>
          </cell>
          <cell r="AI48">
            <v>1.2038871951219512</v>
          </cell>
          <cell r="AJ48">
            <v>1.2229420731707317</v>
          </cell>
          <cell r="AK48">
            <v>1.2404725609756098</v>
          </cell>
          <cell r="AL48">
            <v>1.2572408536585367</v>
          </cell>
          <cell r="AM48">
            <v>1.2732469512195121</v>
          </cell>
          <cell r="AN48">
            <v>1.2877286585365855</v>
          </cell>
          <cell r="AO48">
            <v>1.3010670731707317</v>
          </cell>
          <cell r="AP48">
            <v>1.3132621951219512</v>
          </cell>
          <cell r="AQ48">
            <v>1.3243140243902438</v>
          </cell>
          <cell r="AR48">
            <v>1.333841463414634</v>
          </cell>
          <cell r="AS48">
            <v>1.3422256097560976</v>
          </cell>
          <cell r="AT48">
            <v>1.3490853658536586</v>
          </cell>
          <cell r="AU48">
            <v>1.3548018292682926</v>
          </cell>
          <cell r="AV48">
            <v>1.3589939024390243</v>
          </cell>
          <cell r="AW48">
            <v>1.3620426829268293</v>
          </cell>
          <cell r="AX48">
            <v>1.3631859756097562</v>
          </cell>
          <cell r="AY48">
            <v>1.3631859756097562</v>
          </cell>
        </row>
        <row r="49">
          <cell r="B49" t="str">
            <v>13_14</v>
          </cell>
          <cell r="C49">
            <v>40.409</v>
          </cell>
          <cell r="D49" t="str">
            <v>№13 (403+263)</v>
          </cell>
          <cell r="AA49">
            <v>1.0250307755437014</v>
          </cell>
          <cell r="AB49">
            <v>1.0496512105047189</v>
          </cell>
          <cell r="AC49">
            <v>1.073861304883053</v>
          </cell>
          <cell r="AD49">
            <v>1.0972507180960196</v>
          </cell>
          <cell r="AE49">
            <v>1.1202297907263028</v>
          </cell>
          <cell r="AF49">
            <v>1.1423881821912187</v>
          </cell>
          <cell r="AG49">
            <v>1.1637258924907674</v>
          </cell>
          <cell r="AH49">
            <v>1.1842429216249486</v>
          </cell>
          <cell r="AI49">
            <v>1.2039392695937627</v>
          </cell>
          <cell r="AJ49">
            <v>1.2228149363972096</v>
          </cell>
          <cell r="AK49">
            <v>1.2404595814526056</v>
          </cell>
          <cell r="AL49">
            <v>1.2572835453426343</v>
          </cell>
          <cell r="AM49">
            <v>1.2732868280672958</v>
          </cell>
          <cell r="AN49">
            <v>1.287648748461223</v>
          </cell>
          <cell r="AO49">
            <v>1.3011899876897826</v>
          </cell>
          <cell r="AP49">
            <v>1.3135002051702913</v>
          </cell>
          <cell r="AQ49">
            <v>1.3241690603200658</v>
          </cell>
          <cell r="AR49">
            <v>1.3340172343044727</v>
          </cell>
          <cell r="AS49">
            <v>1.3422240459581452</v>
          </cell>
          <cell r="AT49">
            <v>1.349199835863767</v>
          </cell>
          <cell r="AU49">
            <v>1.3549446040213378</v>
          </cell>
          <cell r="AV49">
            <v>1.359048009848174</v>
          </cell>
          <cell r="AW49">
            <v>1.3619203939269593</v>
          </cell>
          <cell r="AX49">
            <v>1.3635617562576938</v>
          </cell>
          <cell r="AY49">
            <v>1.3635617562576938</v>
          </cell>
        </row>
        <row r="50">
          <cell r="B50" t="str">
            <v>14_15</v>
          </cell>
          <cell r="C50">
            <v>81.203</v>
          </cell>
          <cell r="D50" t="str">
            <v>№14 (443+677)</v>
          </cell>
          <cell r="AA50">
            <v>1.0249576988155669</v>
          </cell>
          <cell r="AB50">
            <v>1.0499153976311337</v>
          </cell>
          <cell r="AC50">
            <v>1.0736040609137056</v>
          </cell>
          <cell r="AD50">
            <v>1.0972927241962775</v>
          </cell>
          <cell r="AE50">
            <v>1.120135363790186</v>
          </cell>
          <cell r="AF50">
            <v>1.1421319796954315</v>
          </cell>
          <cell r="AG50">
            <v>1.1637055837563453</v>
          </cell>
          <cell r="AH50">
            <v>1.1844331641285957</v>
          </cell>
          <cell r="AI50">
            <v>1.2038917089678511</v>
          </cell>
          <cell r="AJ50">
            <v>1.222927241962775</v>
          </cell>
          <cell r="AK50">
            <v>1.240693739424704</v>
          </cell>
          <cell r="AL50">
            <v>1.2576142131979695</v>
          </cell>
          <cell r="AM50">
            <v>1.2732656514382403</v>
          </cell>
          <cell r="AN50">
            <v>1.287648054145516</v>
          </cell>
          <cell r="AO50">
            <v>1.3011844331641287</v>
          </cell>
          <cell r="AP50">
            <v>1.3134517766497462</v>
          </cell>
          <cell r="AQ50">
            <v>1.3244500846023688</v>
          </cell>
          <cell r="AR50">
            <v>1.3341793570219966</v>
          </cell>
          <cell r="AS50">
            <v>1.3422165820642977</v>
          </cell>
          <cell r="AT50">
            <v>1.3494077834179357</v>
          </cell>
          <cell r="AU50">
            <v>1.354906937394247</v>
          </cell>
          <cell r="AV50">
            <v>1.3591370558375635</v>
          </cell>
          <cell r="AW50">
            <v>1.362098138747885</v>
          </cell>
          <cell r="AX50">
            <v>1.36336717428088</v>
          </cell>
          <cell r="AY50">
            <v>1.36336717428088</v>
          </cell>
        </row>
        <row r="51">
          <cell r="B51" t="str">
            <v>15_16</v>
          </cell>
          <cell r="C51">
            <v>22.272</v>
          </cell>
          <cell r="D51" t="str">
            <v>№15(524+890)</v>
          </cell>
          <cell r="AA51">
            <v>1.0250723240115718</v>
          </cell>
          <cell r="AB51">
            <v>1.0496624879459981</v>
          </cell>
          <cell r="AC51">
            <v>1.0737704918032787</v>
          </cell>
          <cell r="AD51">
            <v>1.0969141755062681</v>
          </cell>
          <cell r="AE51">
            <v>1.1200578592092574</v>
          </cell>
          <cell r="AF51">
            <v>1.1422372227579556</v>
          </cell>
          <cell r="AG51">
            <v>1.1634522661523625</v>
          </cell>
          <cell r="AH51">
            <v>1.1841851494696238</v>
          </cell>
          <cell r="AI51">
            <v>1.203953712632594</v>
          </cell>
          <cell r="AJ51">
            <v>1.2227579556412729</v>
          </cell>
          <cell r="AK51">
            <v>1.2405978784956606</v>
          </cell>
          <cell r="AL51">
            <v>1.2569913211186114</v>
          </cell>
          <cell r="AM51">
            <v>1.2729026036644167</v>
          </cell>
          <cell r="AN51">
            <v>1.287367405978785</v>
          </cell>
          <cell r="AO51">
            <v>1.300867888138862</v>
          </cell>
          <cell r="AP51">
            <v>1.3129218900675024</v>
          </cell>
          <cell r="AQ51">
            <v>1.3240115718418515</v>
          </cell>
          <cell r="AR51">
            <v>1.3336547733847637</v>
          </cell>
          <cell r="AS51">
            <v>1.3418514946962392</v>
          </cell>
          <cell r="AT51">
            <v>1.3490838958534233</v>
          </cell>
          <cell r="AU51">
            <v>1.3548698167791706</v>
          </cell>
          <cell r="AV51">
            <v>1.3587270973963357</v>
          </cell>
          <cell r="AW51">
            <v>1.3616200578592093</v>
          </cell>
          <cell r="AX51">
            <v>1.3630665380906462</v>
          </cell>
          <cell r="AY51">
            <v>1.3630665380906462</v>
          </cell>
        </row>
        <row r="52">
          <cell r="B52" t="str">
            <v>16_16a</v>
          </cell>
          <cell r="C52">
            <v>42.638</v>
          </cell>
          <cell r="D52" t="str">
            <v>№16 (547+155)</v>
          </cell>
          <cell r="AA52">
            <v>1.024815925824925</v>
          </cell>
          <cell r="AB52">
            <v>1.0493591491682575</v>
          </cell>
          <cell r="AC52">
            <v>1.0736296700299972</v>
          </cell>
          <cell r="AD52">
            <v>1.0970820834469595</v>
          </cell>
          <cell r="AE52">
            <v>1.1197163894191438</v>
          </cell>
          <cell r="AF52">
            <v>1.1420779929097356</v>
          </cell>
          <cell r="AG52">
            <v>1.163348786473957</v>
          </cell>
          <cell r="AH52">
            <v>1.1840741750749932</v>
          </cell>
          <cell r="AI52">
            <v>1.2037087537496591</v>
          </cell>
          <cell r="AJ52">
            <v>1.2225252249795473</v>
          </cell>
          <cell r="AK52">
            <v>1.2402508862830652</v>
          </cell>
          <cell r="AL52">
            <v>1.2571584401418052</v>
          </cell>
          <cell r="AM52">
            <v>1.272975184074175</v>
          </cell>
          <cell r="AN52">
            <v>1.287428415598582</v>
          </cell>
          <cell r="AO52">
            <v>1.3007908371966186</v>
          </cell>
          <cell r="AP52">
            <v>1.3130624488682847</v>
          </cell>
          <cell r="AQ52">
            <v>1.3239705481319881</v>
          </cell>
          <cell r="AR52">
            <v>1.333787837469321</v>
          </cell>
          <cell r="AS52">
            <v>1.3419689119170986</v>
          </cell>
          <cell r="AT52">
            <v>1.3490591764385056</v>
          </cell>
          <cell r="AU52">
            <v>1.3545132260703572</v>
          </cell>
          <cell r="AV52">
            <v>1.3588764657758385</v>
          </cell>
          <cell r="AW52">
            <v>1.3616034905917644</v>
          </cell>
          <cell r="AX52">
            <v>1.3629670029997274</v>
          </cell>
          <cell r="AY52">
            <v>1.3629670029997274</v>
          </cell>
        </row>
        <row r="53">
          <cell r="B53" t="str">
            <v>16a_17</v>
          </cell>
          <cell r="C53">
            <v>4.86</v>
          </cell>
          <cell r="AA53">
            <v>1.024815925824925</v>
          </cell>
          <cell r="AB53">
            <v>1.0493591491682575</v>
          </cell>
          <cell r="AC53">
            <v>1.0736296700299972</v>
          </cell>
          <cell r="AD53">
            <v>1.0970820834469595</v>
          </cell>
          <cell r="AE53">
            <v>1.1197163894191438</v>
          </cell>
          <cell r="AF53">
            <v>1.1420779929097356</v>
          </cell>
          <cell r="AG53">
            <v>1.163348786473957</v>
          </cell>
          <cell r="AH53">
            <v>1.1840741750749932</v>
          </cell>
          <cell r="AI53">
            <v>1.2037087537496591</v>
          </cell>
          <cell r="AJ53">
            <v>1.2225252249795473</v>
          </cell>
          <cell r="AK53">
            <v>1.2402508862830652</v>
          </cell>
          <cell r="AL53">
            <v>1.2571584401418052</v>
          </cell>
          <cell r="AM53">
            <v>1.272975184074175</v>
          </cell>
          <cell r="AN53">
            <v>1.287428415598582</v>
          </cell>
          <cell r="AO53">
            <v>1.3007908371966186</v>
          </cell>
          <cell r="AP53">
            <v>1.3130624488682847</v>
          </cell>
          <cell r="AQ53">
            <v>1.3239705481319881</v>
          </cell>
          <cell r="AR53">
            <v>1.333787837469321</v>
          </cell>
          <cell r="AS53">
            <v>1.3419689119170986</v>
          </cell>
          <cell r="AT53">
            <v>1.3490591764385056</v>
          </cell>
          <cell r="AU53">
            <v>1.3545132260703572</v>
          </cell>
          <cell r="AV53">
            <v>1.3588764657758385</v>
          </cell>
          <cell r="AW53">
            <v>1.3616034905917644</v>
          </cell>
          <cell r="AX53">
            <v>1.3629670029997274</v>
          </cell>
          <cell r="AY53">
            <v>1.3629670029997274</v>
          </cell>
        </row>
        <row r="54">
          <cell r="B54" t="str">
            <v>17_18</v>
          </cell>
          <cell r="C54">
            <v>54.334999999999994</v>
          </cell>
          <cell r="D54" t="str">
            <v>№17 (594+650)</v>
          </cell>
          <cell r="AA54">
            <v>1.0249093107617897</v>
          </cell>
          <cell r="AB54">
            <v>1.049576783555018</v>
          </cell>
          <cell r="AC54">
            <v>1.0735187424425634</v>
          </cell>
          <cell r="AD54">
            <v>1.0969770253929867</v>
          </cell>
          <cell r="AE54">
            <v>1.1199516324062877</v>
          </cell>
          <cell r="AF54">
            <v>1.1419588875453446</v>
          </cell>
          <cell r="AG54">
            <v>1.1634824667472794</v>
          </cell>
          <cell r="AH54">
            <v>1.1840386940749699</v>
          </cell>
          <cell r="AI54">
            <v>1.2038694074969771</v>
          </cell>
          <cell r="AJ54">
            <v>1.222490931076179</v>
          </cell>
          <cell r="AK54">
            <v>1.2406287787182588</v>
          </cell>
          <cell r="AL54">
            <v>1.2573155985489721</v>
          </cell>
          <cell r="AM54">
            <v>1.2730350665054413</v>
          </cell>
          <cell r="AN54">
            <v>1.2877871825876663</v>
          </cell>
          <cell r="AO54">
            <v>1.3008464328899638</v>
          </cell>
          <cell r="AP54">
            <v>1.313180169286578</v>
          </cell>
          <cell r="AQ54">
            <v>1.324304715840387</v>
          </cell>
          <cell r="AR54">
            <v>1.3337363966142683</v>
          </cell>
          <cell r="AS54">
            <v>1.3422007255139057</v>
          </cell>
          <cell r="AT54">
            <v>1.3492140266021766</v>
          </cell>
          <cell r="AU54">
            <v>1.354776299879081</v>
          </cell>
          <cell r="AV54">
            <v>1.3591293833131801</v>
          </cell>
          <cell r="AW54">
            <v>1.362031438935913</v>
          </cell>
          <cell r="AX54">
            <v>1.3632406287787182</v>
          </cell>
          <cell r="AY54">
            <v>1.3632406287787182</v>
          </cell>
        </row>
        <row r="55">
          <cell r="B55" t="str">
            <v>18_19</v>
          </cell>
          <cell r="C55">
            <v>23.248</v>
          </cell>
          <cell r="D55" t="str">
            <v>№18 (648+988)</v>
          </cell>
          <cell r="AA55">
            <v>1.0250544662309369</v>
          </cell>
          <cell r="AB55">
            <v>1.0495642701525054</v>
          </cell>
          <cell r="AC55">
            <v>1.07380174291939</v>
          </cell>
          <cell r="AD55">
            <v>1.0972222222222223</v>
          </cell>
          <cell r="AE55">
            <v>1.1198257080610021</v>
          </cell>
          <cell r="AF55">
            <v>1.142156862745098</v>
          </cell>
          <cell r="AG55">
            <v>1.1636710239651415</v>
          </cell>
          <cell r="AH55">
            <v>1.1840958605664489</v>
          </cell>
          <cell r="AI55">
            <v>1.203976034858388</v>
          </cell>
          <cell r="AJ55">
            <v>1.2227668845315904</v>
          </cell>
          <cell r="AK55">
            <v>1.2407407407407407</v>
          </cell>
          <cell r="AL55">
            <v>1.2573529411764706</v>
          </cell>
          <cell r="AM55">
            <v>1.2731481481481481</v>
          </cell>
          <cell r="AN55">
            <v>1.2878540305010893</v>
          </cell>
          <cell r="AO55">
            <v>1.3009259259259258</v>
          </cell>
          <cell r="AP55">
            <v>1.3134531590413943</v>
          </cell>
          <cell r="AQ55">
            <v>1.3243464052287581</v>
          </cell>
          <cell r="AR55">
            <v>1.3338779956427016</v>
          </cell>
          <cell r="AS55">
            <v>1.3423202614379084</v>
          </cell>
          <cell r="AT55">
            <v>1.349400871459695</v>
          </cell>
          <cell r="AU55">
            <v>1.3548474945533768</v>
          </cell>
          <cell r="AV55">
            <v>1.3592047930283224</v>
          </cell>
          <cell r="AW55">
            <v>1.3619281045751634</v>
          </cell>
          <cell r="AX55">
            <v>1.3632897603485838</v>
          </cell>
          <cell r="AY55">
            <v>1.3632897603485838</v>
          </cell>
        </row>
        <row r="56">
          <cell r="B56" t="str">
            <v>19_20</v>
          </cell>
          <cell r="C56">
            <v>10.238</v>
          </cell>
          <cell r="D56" t="str">
            <v>№19(672+270)</v>
          </cell>
          <cell r="AA56">
            <v>1.0252464534743928</v>
          </cell>
          <cell r="AB56">
            <v>1.0495311372926184</v>
          </cell>
          <cell r="AC56">
            <v>1.073815821110844</v>
          </cell>
          <cell r="AD56">
            <v>1.097379177686944</v>
          </cell>
          <cell r="AE56">
            <v>1.1199807646068767</v>
          </cell>
          <cell r="AF56">
            <v>1.1423419091127676</v>
          </cell>
          <cell r="AG56">
            <v>1.163741283962491</v>
          </cell>
          <cell r="AH56">
            <v>1.1841788891560472</v>
          </cell>
          <cell r="AI56">
            <v>1.2041356095215197</v>
          </cell>
          <cell r="AJ56">
            <v>1.222649675402741</v>
          </cell>
          <cell r="AK56">
            <v>1.2406828564558787</v>
          </cell>
          <cell r="AL56">
            <v>1.2575138254388074</v>
          </cell>
          <cell r="AM56">
            <v>1.2731425823515268</v>
          </cell>
          <cell r="AN56">
            <v>1.287809569608079</v>
          </cell>
          <cell r="AO56">
            <v>1.3010339023803799</v>
          </cell>
          <cell r="AP56">
            <v>1.3135369079105554</v>
          </cell>
          <cell r="AQ56">
            <v>1.324356816542438</v>
          </cell>
          <cell r="AR56">
            <v>1.3339745131041116</v>
          </cell>
          <cell r="AS56">
            <v>1.3423899975955758</v>
          </cell>
          <cell r="AT56">
            <v>1.3493628276027891</v>
          </cell>
          <cell r="AU56">
            <v>1.3548930031257513</v>
          </cell>
          <cell r="AV56">
            <v>1.3592209665785044</v>
          </cell>
          <cell r="AW56">
            <v>1.3618658331329647</v>
          </cell>
          <cell r="AX56">
            <v>1.3633084876172157</v>
          </cell>
          <cell r="AY56">
            <v>1.3633084876172157</v>
          </cell>
        </row>
        <row r="57">
          <cell r="B57" t="str">
            <v>20_21</v>
          </cell>
          <cell r="C57">
            <v>1.893</v>
          </cell>
          <cell r="D57" t="str">
            <v>№20(682+545)</v>
          </cell>
          <cell r="AA57">
            <v>1.0247503256621797</v>
          </cell>
          <cell r="AB57">
            <v>1.0495006513243594</v>
          </cell>
          <cell r="AC57">
            <v>1.0733825445071645</v>
          </cell>
          <cell r="AD57">
            <v>1.0972644376899696</v>
          </cell>
          <cell r="AE57">
            <v>1.1198436821537125</v>
          </cell>
          <cell r="AF57">
            <v>1.1419887103777682</v>
          </cell>
          <cell r="AG57">
            <v>1.163265306122449</v>
          </cell>
          <cell r="AH57">
            <v>1.1841076856274424</v>
          </cell>
          <cell r="AI57">
            <v>1.203647416413374</v>
          </cell>
          <cell r="AJ57">
            <v>1.222752930959618</v>
          </cell>
          <cell r="AK57">
            <v>1.2405557967867997</v>
          </cell>
          <cell r="AL57">
            <v>1.2570560138949196</v>
          </cell>
          <cell r="AM57">
            <v>1.2731220147633522</v>
          </cell>
          <cell r="AN57">
            <v>1.287451150673035</v>
          </cell>
          <cell r="AO57">
            <v>1.3009118541033435</v>
          </cell>
          <cell r="AP57">
            <v>1.3130699088145896</v>
          </cell>
          <cell r="AQ57">
            <v>1.3239253148067738</v>
          </cell>
          <cell r="AR57">
            <v>1.3334780720798958</v>
          </cell>
          <cell r="AS57">
            <v>1.3417281806339556</v>
          </cell>
          <cell r="AT57">
            <v>1.3491098567086408</v>
          </cell>
          <cell r="AU57">
            <v>1.3547546678245765</v>
          </cell>
          <cell r="AV57">
            <v>1.358662613981763</v>
          </cell>
          <cell r="AW57">
            <v>1.3617021276595744</v>
          </cell>
          <cell r="AX57">
            <v>1.3630047763786366</v>
          </cell>
          <cell r="AY57">
            <v>1.3630047763786366</v>
          </cell>
        </row>
        <row r="58">
          <cell r="B58" t="str">
            <v>Total</v>
          </cell>
          <cell r="C58">
            <v>626.3590000000002</v>
          </cell>
          <cell r="D58" t="str">
            <v>№21(684+488,10)</v>
          </cell>
          <cell r="AA58">
            <v>1.0249841144993206</v>
          </cell>
          <cell r="AB58">
            <v>1.0495544418812452</v>
          </cell>
          <cell r="AC58">
            <v>1.0736353384171493</v>
          </cell>
          <cell r="AD58">
            <v>1.0971448292735155</v>
          </cell>
          <cell r="AE58">
            <v>1.1199857777511713</v>
          </cell>
          <cell r="AF58">
            <v>1.1421195600663</v>
          </cell>
          <cell r="AG58">
            <v>1.1635180868101644</v>
          </cell>
          <cell r="AH58">
            <v>1.184170053413971</v>
          </cell>
          <cell r="AI58">
            <v>1.2038525088521133</v>
          </cell>
          <cell r="AJ58">
            <v>1.222683286874413</v>
          </cell>
          <cell r="AK58">
            <v>1.240557374746127</v>
          </cell>
          <cell r="AL58">
            <v>1.2573047500944041</v>
          </cell>
          <cell r="AM58">
            <v>1.2730851464624464</v>
          </cell>
          <cell r="AN58">
            <v>1.2875939494617332</v>
          </cell>
          <cell r="AO58">
            <v>1.3010183082806168</v>
          </cell>
          <cell r="AP58">
            <v>1.313260054850788</v>
          </cell>
          <cell r="AQ58">
            <v>1.324167928952185</v>
          </cell>
          <cell r="AR58">
            <v>1.333828134278464</v>
          </cell>
          <cell r="AS58">
            <v>1.3421374679068214</v>
          </cell>
          <cell r="AT58">
            <v>1.349176630735401</v>
          </cell>
          <cell r="AU58">
            <v>1.354787340537173</v>
          </cell>
          <cell r="AV58">
            <v>1.3589968536012702</v>
          </cell>
          <cell r="AW58">
            <v>1.361834591406986</v>
          </cell>
          <cell r="AX58">
            <v>1.3632656548651731</v>
          </cell>
          <cell r="AY58">
            <v>1.3632656548651731</v>
          </cell>
        </row>
        <row r="59">
          <cell r="B59">
            <v>1</v>
          </cell>
          <cell r="C59">
            <v>2</v>
          </cell>
          <cell r="D59">
            <v>3</v>
          </cell>
          <cell r="E59">
            <v>4</v>
          </cell>
          <cell r="F59">
            <v>5</v>
          </cell>
          <cell r="G59">
            <v>6</v>
          </cell>
          <cell r="H59">
            <v>7</v>
          </cell>
          <cell r="I59">
            <v>8</v>
          </cell>
          <cell r="J59">
            <v>9</v>
          </cell>
          <cell r="K59">
            <v>10</v>
          </cell>
          <cell r="L59">
            <v>11</v>
          </cell>
          <cell r="M59">
            <v>12</v>
          </cell>
          <cell r="N59">
            <v>13</v>
          </cell>
          <cell r="O59">
            <v>14</v>
          </cell>
          <cell r="P59">
            <v>15</v>
          </cell>
          <cell r="Q59">
            <v>16</v>
          </cell>
          <cell r="R59">
            <v>17</v>
          </cell>
          <cell r="S59">
            <v>18</v>
          </cell>
          <cell r="T59">
            <v>19</v>
          </cell>
          <cell r="U59">
            <v>20</v>
          </cell>
          <cell r="V59">
            <v>21</v>
          </cell>
          <cell r="W59">
            <v>22</v>
          </cell>
          <cell r="X59">
            <v>23</v>
          </cell>
          <cell r="Y59">
            <v>24</v>
          </cell>
          <cell r="Z59">
            <v>25</v>
          </cell>
          <cell r="AA59">
            <v>26</v>
          </cell>
          <cell r="AB59">
            <v>27</v>
          </cell>
          <cell r="AC59">
            <v>28</v>
          </cell>
          <cell r="AD59">
            <v>29</v>
          </cell>
          <cell r="AE59">
            <v>30</v>
          </cell>
          <cell r="AF59">
            <v>31</v>
          </cell>
          <cell r="AG59">
            <v>32</v>
          </cell>
          <cell r="AH59">
            <v>33</v>
          </cell>
          <cell r="AI59">
            <v>34</v>
          </cell>
          <cell r="AJ59">
            <v>35</v>
          </cell>
          <cell r="AK59">
            <v>36</v>
          </cell>
          <cell r="AL59">
            <v>37</v>
          </cell>
          <cell r="AM59">
            <v>38</v>
          </cell>
          <cell r="AN59">
            <v>39</v>
          </cell>
          <cell r="AO59">
            <v>40</v>
          </cell>
          <cell r="AP59">
            <v>41</v>
          </cell>
          <cell r="AQ59">
            <v>42</v>
          </cell>
          <cell r="AR59">
            <v>43</v>
          </cell>
          <cell r="AS59">
            <v>44</v>
          </cell>
          <cell r="AT59">
            <v>45</v>
          </cell>
          <cell r="AU59">
            <v>46</v>
          </cell>
          <cell r="AV59">
            <v>47</v>
          </cell>
          <cell r="AW59">
            <v>48</v>
          </cell>
          <cell r="AX59">
            <v>49</v>
          </cell>
          <cell r="AY59">
            <v>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"/>
      <sheetName val="All_Inf"/>
      <sheetName val="CAPEX"/>
      <sheetName val="Cases"/>
      <sheetName val="Input_C1"/>
      <sheetName val="Sched_Sens"/>
      <sheetName val="Costs_C"/>
      <sheetName val="Input_TBA"/>
      <sheetName val="TBA_C"/>
      <sheetName val="Costs_C_Indexed"/>
      <sheetName val="Rev_C"/>
      <sheetName val="Funding_C"/>
      <sheetName val="Taxes_CF_C"/>
      <sheetName val="CF_C"/>
      <sheetName val="FS_C"/>
      <sheetName val="FS_C EUR"/>
      <sheetName val="Input_O1"/>
      <sheetName val="Costs_O"/>
      <sheetName val="TBA_O"/>
      <sheetName val="Costs_O_Indexed"/>
      <sheetName val="Rev_O"/>
      <sheetName val="Funding_O"/>
      <sheetName val="Taxes_CF_O"/>
      <sheetName val="Tax_loss_cf"/>
      <sheetName val="CF_O"/>
      <sheetName val="FS_O"/>
      <sheetName val="FS_O_EUR"/>
      <sheetName val="LCRA"/>
      <sheetName val="Returns"/>
      <sheetName val="Budget.eff"/>
      <sheetName val="Bud.eff-tables"/>
      <sheetName val="Econ.eff"/>
    </sheetNames>
    <sheetDataSet>
      <sheetData sheetId="1">
        <row r="7">
          <cell r="K7">
            <v>0.2</v>
          </cell>
        </row>
        <row r="13">
          <cell r="E13">
            <v>0.20151824355125428</v>
          </cell>
        </row>
      </sheetData>
      <sheetData sheetId="22">
        <row r="241">
          <cell r="O241" t="b">
            <v>1</v>
          </cell>
          <cell r="P241">
            <v>0.008632454482722096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view="pageBreakPreview" zoomScale="90" zoomScaleSheetLayoutView="90" zoomScalePageLayoutView="0" workbookViewId="0" topLeftCell="A1">
      <selection activeCell="M15" sqref="M15"/>
    </sheetView>
  </sheetViews>
  <sheetFormatPr defaultColWidth="9.140625" defaultRowHeight="15"/>
  <cols>
    <col min="1" max="1" width="76.00390625" style="4" customWidth="1"/>
    <col min="2" max="2" width="9.421875" style="4" customWidth="1"/>
    <col min="3" max="4" width="23.57421875" style="4" hidden="1" customWidth="1"/>
    <col min="5" max="5" width="23.57421875" style="4" customWidth="1"/>
    <col min="6" max="6" width="12.57421875" style="4" bestFit="1" customWidth="1"/>
    <col min="7" max="16384" width="9.140625" style="4" customWidth="1"/>
  </cols>
  <sheetData>
    <row r="1" spans="1:14" ht="18.75">
      <c r="A1" s="60" t="s">
        <v>13</v>
      </c>
      <c r="B1" s="60"/>
      <c r="C1" s="60"/>
      <c r="D1" s="60"/>
      <c r="E1" s="3"/>
      <c r="F1" s="3"/>
      <c r="G1" s="3"/>
      <c r="H1" s="3"/>
      <c r="I1" s="3"/>
      <c r="J1" s="3"/>
      <c r="K1" s="3"/>
      <c r="L1" s="3"/>
      <c r="M1" s="3"/>
      <c r="N1" s="3"/>
    </row>
    <row r="2" spans="1:5" ht="15">
      <c r="A2" s="5"/>
      <c r="C2" s="57"/>
      <c r="D2" s="56"/>
      <c r="E2" s="56"/>
    </row>
    <row r="3" spans="1:17" ht="35.25" customHeight="1">
      <c r="A3" s="61" t="s">
        <v>14</v>
      </c>
      <c r="B3" s="61"/>
      <c r="C3" s="61"/>
      <c r="D3" s="6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5" ht="15.75" customHeight="1">
      <c r="A5" s="62" t="s">
        <v>0</v>
      </c>
      <c r="B5" s="62" t="s">
        <v>1</v>
      </c>
      <c r="C5" s="62" t="s">
        <v>15</v>
      </c>
      <c r="D5" s="62"/>
      <c r="E5" s="62"/>
    </row>
    <row r="6" spans="1:5" ht="30.75" customHeight="1">
      <c r="A6" s="62"/>
      <c r="B6" s="62"/>
      <c r="C6" s="23" t="s">
        <v>60</v>
      </c>
      <c r="D6" s="23" t="s">
        <v>61</v>
      </c>
      <c r="E6" s="35" t="s">
        <v>62</v>
      </c>
    </row>
    <row r="7" spans="1:5" ht="15.75">
      <c r="A7" s="24">
        <v>1</v>
      </c>
      <c r="B7" s="24">
        <v>2</v>
      </c>
      <c r="C7" s="24">
        <v>3</v>
      </c>
      <c r="D7" s="32">
        <v>4</v>
      </c>
      <c r="E7" s="9">
        <v>5</v>
      </c>
    </row>
    <row r="8" spans="1:6" ht="45" customHeight="1">
      <c r="A8" s="25" t="s">
        <v>64</v>
      </c>
      <c r="B8" s="26">
        <v>1</v>
      </c>
      <c r="C8" s="38">
        <v>405958362.22</v>
      </c>
      <c r="D8" s="27">
        <v>104703257.4</v>
      </c>
      <c r="E8" s="55" t="s">
        <v>68</v>
      </c>
      <c r="F8" s="56"/>
    </row>
    <row r="9" spans="1:6" ht="31.5">
      <c r="A9" s="28" t="s">
        <v>16</v>
      </c>
      <c r="B9" s="24">
        <v>2</v>
      </c>
      <c r="C9" s="39">
        <v>167304713.87</v>
      </c>
      <c r="D9" s="29">
        <v>11910019.666000001</v>
      </c>
      <c r="E9" s="14">
        <f aca="true" t="shared" si="0" ref="E9:E22">C9+D9</f>
        <v>179214733.536</v>
      </c>
      <c r="F9" s="56"/>
    </row>
    <row r="10" spans="1:5" ht="31.5">
      <c r="A10" s="28" t="s">
        <v>17</v>
      </c>
      <c r="B10" s="24">
        <v>3</v>
      </c>
      <c r="C10" s="39">
        <v>161554512.02</v>
      </c>
      <c r="D10" s="29">
        <v>87176645.77131999</v>
      </c>
      <c r="E10" s="14">
        <f t="shared" si="0"/>
        <v>248731157.79132</v>
      </c>
    </row>
    <row r="11" spans="1:5" ht="39" customHeight="1">
      <c r="A11" s="28" t="s">
        <v>18</v>
      </c>
      <c r="B11" s="24">
        <v>4</v>
      </c>
      <c r="C11" s="39">
        <v>6328233.06</v>
      </c>
      <c r="D11" s="29">
        <v>3788392.348</v>
      </c>
      <c r="E11" s="14">
        <f t="shared" si="0"/>
        <v>10116625.408</v>
      </c>
    </row>
    <row r="12" spans="1:5" ht="21.75" customHeight="1">
      <c r="A12" s="28" t="s">
        <v>19</v>
      </c>
      <c r="B12" s="24">
        <v>5</v>
      </c>
      <c r="C12" s="39">
        <v>1991490.22</v>
      </c>
      <c r="D12" s="29">
        <v>37399</v>
      </c>
      <c r="E12" s="14">
        <f t="shared" si="0"/>
        <v>2028889.22</v>
      </c>
    </row>
    <row r="13" spans="1:5" ht="47.25">
      <c r="A13" s="28" t="s">
        <v>20</v>
      </c>
      <c r="B13" s="24">
        <v>6</v>
      </c>
      <c r="C13" s="39">
        <v>3972326.47</v>
      </c>
      <c r="D13" s="29"/>
      <c r="E13" s="14">
        <f t="shared" si="0"/>
        <v>3972326.47</v>
      </c>
    </row>
    <row r="14" spans="1:5" ht="47.25">
      <c r="A14" s="28" t="s">
        <v>2</v>
      </c>
      <c r="B14" s="24">
        <v>7</v>
      </c>
      <c r="C14" s="39"/>
      <c r="D14" s="29">
        <v>1682725</v>
      </c>
      <c r="E14" s="14" t="s">
        <v>65</v>
      </c>
    </row>
    <row r="15" spans="1:5" ht="75" customHeight="1">
      <c r="A15" s="30" t="s">
        <v>21</v>
      </c>
      <c r="B15" s="24">
        <v>8</v>
      </c>
      <c r="C15" s="39"/>
      <c r="D15" s="29">
        <f>D9</f>
        <v>11910019.666000001</v>
      </c>
      <c r="E15" s="14" t="s">
        <v>66</v>
      </c>
    </row>
    <row r="16" spans="1:5" ht="111.75" customHeight="1">
      <c r="A16" s="28" t="s">
        <v>22</v>
      </c>
      <c r="B16" s="24">
        <v>9</v>
      </c>
      <c r="C16" s="39">
        <v>61380796.09</v>
      </c>
      <c r="D16" s="29"/>
      <c r="E16" s="14">
        <f t="shared" si="0"/>
        <v>61380796.09</v>
      </c>
    </row>
    <row r="17" spans="1:5" ht="65.25" customHeight="1">
      <c r="A17" s="28" t="s">
        <v>23</v>
      </c>
      <c r="B17" s="24">
        <v>10</v>
      </c>
      <c r="C17" s="39">
        <v>36146451.06</v>
      </c>
      <c r="D17" s="29"/>
      <c r="E17" s="14">
        <f t="shared" si="0"/>
        <v>36146451.06</v>
      </c>
    </row>
    <row r="18" spans="1:5" ht="27" customHeight="1">
      <c r="A18" s="28" t="s">
        <v>4</v>
      </c>
      <c r="B18" s="24">
        <v>11</v>
      </c>
      <c r="C18" s="39">
        <v>32150617.75</v>
      </c>
      <c r="D18" s="29"/>
      <c r="E18" s="14">
        <f t="shared" si="0"/>
        <v>32150617.75</v>
      </c>
    </row>
    <row r="19" spans="1:5" ht="120.75" customHeight="1">
      <c r="A19" s="28" t="s">
        <v>24</v>
      </c>
      <c r="B19" s="24">
        <v>12</v>
      </c>
      <c r="C19" s="39">
        <v>3995833.31</v>
      </c>
      <c r="D19" s="29"/>
      <c r="E19" s="14">
        <f t="shared" si="0"/>
        <v>3995833.31</v>
      </c>
    </row>
    <row r="20" spans="1:5" ht="68.25" customHeight="1">
      <c r="A20" s="28" t="s">
        <v>25</v>
      </c>
      <c r="B20" s="18">
        <v>13</v>
      </c>
      <c r="C20" s="39">
        <v>25234345.03</v>
      </c>
      <c r="D20" s="31"/>
      <c r="E20" s="14">
        <f t="shared" si="0"/>
        <v>25234345.03</v>
      </c>
    </row>
    <row r="21" spans="1:5" ht="69" customHeight="1">
      <c r="A21" s="28" t="s">
        <v>26</v>
      </c>
      <c r="B21" s="24">
        <v>14</v>
      </c>
      <c r="C21" s="39">
        <v>484854.79</v>
      </c>
      <c r="D21" s="29"/>
      <c r="E21" s="14">
        <f t="shared" si="0"/>
        <v>484854.79</v>
      </c>
    </row>
    <row r="22" spans="1:5" ht="45" customHeight="1">
      <c r="A22" s="28" t="s">
        <v>27</v>
      </c>
      <c r="B22" s="24">
        <v>15</v>
      </c>
      <c r="C22" s="39">
        <v>2941435.7</v>
      </c>
      <c r="D22" s="29">
        <v>108075.58854000001</v>
      </c>
      <c r="E22" s="14">
        <f t="shared" si="0"/>
        <v>3049511.28854</v>
      </c>
    </row>
    <row r="23" ht="15">
      <c r="A23" s="4" t="s">
        <v>63</v>
      </c>
    </row>
    <row r="24" ht="25.5">
      <c r="A24" s="1" t="s">
        <v>67</v>
      </c>
    </row>
    <row r="25" spans="1:4" ht="15">
      <c r="A25" s="1"/>
      <c r="D25" s="15"/>
    </row>
    <row r="26" spans="1:4" ht="15">
      <c r="A26" s="1"/>
      <c r="D26" s="15"/>
    </row>
  </sheetData>
  <sheetProtection/>
  <mergeCells count="5">
    <mergeCell ref="A1:D1"/>
    <mergeCell ref="A3:D3"/>
    <mergeCell ref="A5:A6"/>
    <mergeCell ref="B5:B6"/>
    <mergeCell ref="C5:E5"/>
  </mergeCells>
  <conditionalFormatting sqref="D26">
    <cfRule type="expression" priority="1" dxfId="0">
      <formula>$D$25&lt;&gt;$D$8</formula>
    </cfRule>
  </conditionalFormatting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view="pageBreakPreview" zoomScale="80" zoomScaleSheetLayoutView="80" zoomScalePageLayoutView="0" workbookViewId="0" topLeftCell="A16">
      <selection activeCell="I9" sqref="I9"/>
    </sheetView>
  </sheetViews>
  <sheetFormatPr defaultColWidth="9.140625" defaultRowHeight="15"/>
  <cols>
    <col min="1" max="1" width="85.421875" style="2" customWidth="1"/>
    <col min="2" max="2" width="8.7109375" style="2" customWidth="1"/>
    <col min="3" max="3" width="12.00390625" style="2" customWidth="1"/>
    <col min="4" max="5" width="21.8515625" style="2" hidden="1" customWidth="1"/>
    <col min="6" max="6" width="21.8515625" style="8" customWidth="1"/>
    <col min="7" max="16384" width="9.140625" style="2" customWidth="1"/>
  </cols>
  <sheetData>
    <row r="1" spans="1:11" ht="18.75">
      <c r="A1" s="60" t="s">
        <v>32</v>
      </c>
      <c r="B1" s="60"/>
      <c r="C1" s="60"/>
      <c r="D1" s="60"/>
      <c r="E1" s="60"/>
      <c r="F1" s="44"/>
      <c r="G1" s="3"/>
      <c r="H1" s="3"/>
      <c r="I1" s="3"/>
      <c r="J1" s="3"/>
      <c r="K1" s="3"/>
    </row>
    <row r="2" spans="1:5" ht="11.25" customHeight="1">
      <c r="A2" s="60"/>
      <c r="B2" s="60"/>
      <c r="C2" s="60"/>
      <c r="D2" s="60"/>
      <c r="E2" s="60"/>
    </row>
    <row r="3" spans="1:11" ht="21" customHeight="1">
      <c r="A3" s="63" t="s">
        <v>33</v>
      </c>
      <c r="B3" s="63"/>
      <c r="C3" s="63"/>
      <c r="D3" s="63"/>
      <c r="E3" s="63"/>
      <c r="F3" s="17"/>
      <c r="G3" s="16"/>
      <c r="H3" s="16"/>
      <c r="I3" s="16"/>
      <c r="J3" s="16"/>
      <c r="K3" s="16"/>
    </row>
    <row r="4" spans="1:11" ht="27" customHeight="1">
      <c r="A4" s="63" t="s">
        <v>34</v>
      </c>
      <c r="B4" s="63"/>
      <c r="C4" s="63"/>
      <c r="D4" s="63"/>
      <c r="E4" s="63"/>
      <c r="F4" s="17"/>
      <c r="G4" s="16"/>
      <c r="H4" s="16"/>
      <c r="I4" s="16"/>
      <c r="J4" s="16"/>
      <c r="K4" s="16"/>
    </row>
    <row r="5" ht="18.75">
      <c r="A5" s="17"/>
    </row>
    <row r="6" spans="1:7" ht="95.25" customHeight="1">
      <c r="A6" s="64" t="s">
        <v>0</v>
      </c>
      <c r="B6" s="64" t="s">
        <v>1</v>
      </c>
      <c r="C6" s="64" t="s">
        <v>12</v>
      </c>
      <c r="D6" s="64" t="s">
        <v>35</v>
      </c>
      <c r="E6" s="64"/>
      <c r="F6" s="64"/>
      <c r="G6" s="37"/>
    </row>
    <row r="7" spans="1:6" ht="40.5" customHeight="1">
      <c r="A7" s="64"/>
      <c r="B7" s="64"/>
      <c r="C7" s="64"/>
      <c r="D7" s="34" t="s">
        <v>60</v>
      </c>
      <c r="E7" s="34" t="s">
        <v>61</v>
      </c>
      <c r="F7" s="33" t="s">
        <v>62</v>
      </c>
    </row>
    <row r="8" spans="1:6" ht="15.7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32">
        <v>6</v>
      </c>
    </row>
    <row r="9" spans="1:6" ht="34.5">
      <c r="A9" s="28" t="s">
        <v>36</v>
      </c>
      <c r="B9" s="18">
        <v>1</v>
      </c>
      <c r="C9" s="22" t="s">
        <v>11</v>
      </c>
      <c r="D9" s="45">
        <v>48128.9</v>
      </c>
      <c r="E9" s="46">
        <v>2733.6</v>
      </c>
      <c r="F9" s="59">
        <f>D9+E9</f>
        <v>50862.5</v>
      </c>
    </row>
    <row r="10" spans="1:6" ht="57" customHeight="1">
      <c r="A10" s="28" t="s">
        <v>37</v>
      </c>
      <c r="B10" s="18">
        <v>2</v>
      </c>
      <c r="C10" s="22" t="s">
        <v>11</v>
      </c>
      <c r="D10" s="45">
        <v>22091</v>
      </c>
      <c r="E10" s="46">
        <v>1545</v>
      </c>
      <c r="F10" s="59">
        <f aca="true" t="shared" si="0" ref="F10:F27">D10+E10</f>
        <v>23636</v>
      </c>
    </row>
    <row r="11" spans="1:6" s="53" customFormat="1" ht="55.5" customHeight="1">
      <c r="A11" s="48" t="s">
        <v>38</v>
      </c>
      <c r="B11" s="49">
        <v>3</v>
      </c>
      <c r="C11" s="50" t="s">
        <v>39</v>
      </c>
      <c r="D11" s="51">
        <v>45.9</v>
      </c>
      <c r="E11" s="52">
        <v>56.5</v>
      </c>
      <c r="F11" s="58">
        <v>46.5</v>
      </c>
    </row>
    <row r="12" spans="1:6" ht="39" customHeight="1">
      <c r="A12" s="28" t="s">
        <v>40</v>
      </c>
      <c r="B12" s="9">
        <v>4</v>
      </c>
      <c r="C12" s="22" t="s">
        <v>11</v>
      </c>
      <c r="D12" s="45">
        <v>12706</v>
      </c>
      <c r="E12" s="46">
        <v>769.1</v>
      </c>
      <c r="F12" s="59">
        <f t="shared" si="0"/>
        <v>13475.1</v>
      </c>
    </row>
    <row r="13" spans="1:6" s="53" customFormat="1" ht="40.5" customHeight="1">
      <c r="A13" s="48" t="s">
        <v>41</v>
      </c>
      <c r="B13" s="54">
        <v>5</v>
      </c>
      <c r="C13" s="50" t="s">
        <v>39</v>
      </c>
      <c r="D13" s="51">
        <v>26.4</v>
      </c>
      <c r="E13" s="52">
        <v>28.1</v>
      </c>
      <c r="F13" s="58">
        <v>26.5</v>
      </c>
    </row>
    <row r="14" spans="1:6" ht="36.75" customHeight="1">
      <c r="A14" s="28" t="s">
        <v>42</v>
      </c>
      <c r="B14" s="9">
        <v>6</v>
      </c>
      <c r="C14" s="22" t="s">
        <v>11</v>
      </c>
      <c r="D14" s="45">
        <v>331</v>
      </c>
      <c r="E14" s="46">
        <v>142.4</v>
      </c>
      <c r="F14" s="59">
        <f t="shared" si="0"/>
        <v>473.4</v>
      </c>
    </row>
    <row r="15" spans="1:6" ht="36" customHeight="1">
      <c r="A15" s="28" t="s">
        <v>43</v>
      </c>
      <c r="B15" s="9" t="s">
        <v>44</v>
      </c>
      <c r="C15" s="22" t="s">
        <v>11</v>
      </c>
      <c r="D15" s="45">
        <v>6755</v>
      </c>
      <c r="E15" s="46">
        <v>1651.9</v>
      </c>
      <c r="F15" s="59">
        <f t="shared" si="0"/>
        <v>8406.9</v>
      </c>
    </row>
    <row r="16" spans="1:6" ht="31.5">
      <c r="A16" s="28" t="s">
        <v>45</v>
      </c>
      <c r="B16" s="9">
        <v>8</v>
      </c>
      <c r="C16" s="22" t="s">
        <v>11</v>
      </c>
      <c r="D16" s="45">
        <v>910</v>
      </c>
      <c r="E16" s="46">
        <v>754.3</v>
      </c>
      <c r="F16" s="59">
        <f t="shared" si="0"/>
        <v>1664.3</v>
      </c>
    </row>
    <row r="17" spans="1:6" ht="34.5">
      <c r="A17" s="28" t="s">
        <v>46</v>
      </c>
      <c r="B17" s="9">
        <v>9</v>
      </c>
      <c r="C17" s="22" t="s">
        <v>11</v>
      </c>
      <c r="D17" s="45">
        <v>3584.9</v>
      </c>
      <c r="E17" s="46">
        <v>1706.8</v>
      </c>
      <c r="F17" s="59">
        <f t="shared" si="0"/>
        <v>5291.7</v>
      </c>
    </row>
    <row r="18" spans="1:6" s="53" customFormat="1" ht="34.5">
      <c r="A18" s="48" t="s">
        <v>47</v>
      </c>
      <c r="B18" s="54">
        <v>10</v>
      </c>
      <c r="C18" s="50" t="s">
        <v>39</v>
      </c>
      <c r="D18" s="51">
        <v>7.45</v>
      </c>
      <c r="E18" s="52">
        <v>62.4</v>
      </c>
      <c r="F18" s="58">
        <f>F17/F9*100</f>
        <v>10.403932170066355</v>
      </c>
    </row>
    <row r="19" spans="1:6" ht="47.25">
      <c r="A19" s="30" t="s">
        <v>48</v>
      </c>
      <c r="B19" s="9">
        <v>11</v>
      </c>
      <c r="C19" s="22" t="s">
        <v>11</v>
      </c>
      <c r="D19" s="45">
        <v>486</v>
      </c>
      <c r="E19" s="46">
        <f>SUM(E20:E21)</f>
        <v>100.19999999999999</v>
      </c>
      <c r="F19" s="59">
        <f t="shared" si="0"/>
        <v>586.2</v>
      </c>
    </row>
    <row r="20" spans="1:6" ht="15.75">
      <c r="A20" s="36" t="s">
        <v>49</v>
      </c>
      <c r="B20" s="9">
        <v>12</v>
      </c>
      <c r="C20" s="22" t="s">
        <v>11</v>
      </c>
      <c r="D20" s="45">
        <v>159</v>
      </c>
      <c r="E20" s="46">
        <f>21.4-18.5</f>
        <v>2.8999999999999986</v>
      </c>
      <c r="F20" s="59">
        <f t="shared" si="0"/>
        <v>161.9</v>
      </c>
    </row>
    <row r="21" spans="1:6" ht="15.75">
      <c r="A21" s="36" t="s">
        <v>50</v>
      </c>
      <c r="B21" s="9">
        <v>13</v>
      </c>
      <c r="C21" s="22" t="s">
        <v>11</v>
      </c>
      <c r="D21" s="45">
        <v>327</v>
      </c>
      <c r="E21" s="46">
        <v>97.3</v>
      </c>
      <c r="F21" s="59">
        <f t="shared" si="0"/>
        <v>424.3</v>
      </c>
    </row>
    <row r="22" spans="1:6" ht="31.5">
      <c r="A22" s="28" t="s">
        <v>51</v>
      </c>
      <c r="B22" s="9">
        <v>14</v>
      </c>
      <c r="C22" s="22" t="s">
        <v>11</v>
      </c>
      <c r="D22" s="45">
        <v>0</v>
      </c>
      <c r="E22" s="46">
        <v>0</v>
      </c>
      <c r="F22" s="47">
        <f t="shared" si="0"/>
        <v>0</v>
      </c>
    </row>
    <row r="23" spans="1:6" ht="15.75">
      <c r="A23" s="36" t="s">
        <v>52</v>
      </c>
      <c r="B23" s="9">
        <v>15</v>
      </c>
      <c r="C23" s="22" t="s">
        <v>11</v>
      </c>
      <c r="D23" s="45">
        <v>0</v>
      </c>
      <c r="E23" s="46">
        <v>0</v>
      </c>
      <c r="F23" s="47">
        <f t="shared" si="0"/>
        <v>0</v>
      </c>
    </row>
    <row r="24" spans="1:6" ht="15.75">
      <c r="A24" s="36" t="s">
        <v>53</v>
      </c>
      <c r="B24" s="9">
        <v>16</v>
      </c>
      <c r="C24" s="22" t="s">
        <v>11</v>
      </c>
      <c r="D24" s="45">
        <v>0</v>
      </c>
      <c r="E24" s="46">
        <v>0</v>
      </c>
      <c r="F24" s="47">
        <f t="shared" si="0"/>
        <v>0</v>
      </c>
    </row>
    <row r="25" spans="1:6" ht="31.5">
      <c r="A25" s="30" t="s">
        <v>54</v>
      </c>
      <c r="B25" s="9">
        <v>17</v>
      </c>
      <c r="C25" s="22" t="s">
        <v>11</v>
      </c>
      <c r="D25" s="45">
        <v>8957</v>
      </c>
      <c r="E25" s="46">
        <f>71+281.7</f>
        <v>352.7</v>
      </c>
      <c r="F25" s="59">
        <f t="shared" si="0"/>
        <v>9309.7</v>
      </c>
    </row>
    <row r="26" spans="1:6" ht="47.25">
      <c r="A26" s="30" t="s">
        <v>55</v>
      </c>
      <c r="B26" s="9">
        <v>18</v>
      </c>
      <c r="C26" s="22" t="s">
        <v>56</v>
      </c>
      <c r="D26" s="45">
        <v>30982</v>
      </c>
      <c r="E26" s="46">
        <f>163.9+2442.2</f>
        <v>2606.1</v>
      </c>
      <c r="F26" s="59">
        <f t="shared" si="0"/>
        <v>33588.1</v>
      </c>
    </row>
    <row r="27" spans="1:6" ht="47.25">
      <c r="A27" s="28" t="s">
        <v>57</v>
      </c>
      <c r="B27" s="9">
        <v>19</v>
      </c>
      <c r="C27" s="22" t="s">
        <v>11</v>
      </c>
      <c r="D27" s="45">
        <v>0</v>
      </c>
      <c r="E27" s="46">
        <v>18.5</v>
      </c>
      <c r="F27" s="59">
        <f t="shared" si="0"/>
        <v>18.5</v>
      </c>
    </row>
    <row r="28" ht="17.25" customHeight="1">
      <c r="A28" s="19"/>
    </row>
    <row r="30" ht="15.75" customHeight="1">
      <c r="A30" s="20" t="s">
        <v>58</v>
      </c>
    </row>
    <row r="31" ht="19.5" customHeight="1">
      <c r="A31" s="21" t="s">
        <v>59</v>
      </c>
    </row>
  </sheetData>
  <sheetProtection/>
  <mergeCells count="7">
    <mergeCell ref="A1:E2"/>
    <mergeCell ref="A3:E3"/>
    <mergeCell ref="A4:E4"/>
    <mergeCell ref="A6:A7"/>
    <mergeCell ref="B6:B7"/>
    <mergeCell ref="C6:C7"/>
    <mergeCell ref="D6:F6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Zeros="0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7" sqref="G17"/>
    </sheetView>
  </sheetViews>
  <sheetFormatPr defaultColWidth="9.140625" defaultRowHeight="15"/>
  <cols>
    <col min="1" max="1" width="54.421875" style="7" customWidth="1"/>
    <col min="2" max="2" width="11.57421875" style="8" customWidth="1"/>
    <col min="3" max="3" width="13.28125" style="8" customWidth="1"/>
    <col min="4" max="4" width="16.421875" style="8" customWidth="1"/>
    <col min="5" max="5" width="18.7109375" style="8" customWidth="1"/>
    <col min="6" max="6" width="25.28125" style="2" customWidth="1"/>
    <col min="7" max="7" width="22.28125" style="2" customWidth="1"/>
    <col min="8" max="8" width="20.140625" style="2" customWidth="1"/>
    <col min="9" max="9" width="21.28125" style="2" customWidth="1"/>
    <col min="10" max="16384" width="9.140625" style="2" customWidth="1"/>
  </cols>
  <sheetData>
    <row r="1" spans="1:9" ht="18.75">
      <c r="A1" s="60" t="s">
        <v>28</v>
      </c>
      <c r="B1" s="60"/>
      <c r="C1" s="60"/>
      <c r="D1" s="60"/>
      <c r="E1" s="60"/>
      <c r="F1" s="60"/>
      <c r="G1" s="60"/>
      <c r="H1" s="60"/>
      <c r="I1" s="60"/>
    </row>
    <row r="2" spans="1:9" ht="61.5" customHeight="1">
      <c r="A2" s="68" t="s">
        <v>29</v>
      </c>
      <c r="B2" s="68"/>
      <c r="C2" s="68"/>
      <c r="D2" s="68"/>
      <c r="E2" s="68"/>
      <c r="F2" s="68"/>
      <c r="G2" s="68"/>
      <c r="H2" s="68"/>
      <c r="I2" s="68"/>
    </row>
    <row r="3" spans="1:9" ht="16.5" thickBot="1">
      <c r="A3" s="67"/>
      <c r="B3" s="67"/>
      <c r="C3" s="67"/>
      <c r="D3" s="67"/>
      <c r="E3" s="67"/>
      <c r="F3" s="67"/>
      <c r="G3" s="67"/>
      <c r="H3" s="67"/>
      <c r="I3" s="67"/>
    </row>
    <row r="4" spans="1:9" ht="65.25" customHeight="1">
      <c r="A4" s="69" t="s">
        <v>10</v>
      </c>
      <c r="B4" s="65" t="s">
        <v>1</v>
      </c>
      <c r="C4" s="65" t="s">
        <v>12</v>
      </c>
      <c r="D4" s="71" t="s">
        <v>9</v>
      </c>
      <c r="E4" s="71" t="s">
        <v>8</v>
      </c>
      <c r="F4" s="65" t="s">
        <v>30</v>
      </c>
      <c r="G4" s="65"/>
      <c r="H4" s="65" t="s">
        <v>31</v>
      </c>
      <c r="I4" s="66"/>
    </row>
    <row r="5" spans="1:9" ht="47.25">
      <c r="A5" s="70"/>
      <c r="B5" s="64"/>
      <c r="C5" s="64"/>
      <c r="D5" s="72"/>
      <c r="E5" s="72"/>
      <c r="F5" s="9" t="s">
        <v>7</v>
      </c>
      <c r="G5" s="9" t="s">
        <v>6</v>
      </c>
      <c r="H5" s="9" t="s">
        <v>3</v>
      </c>
      <c r="I5" s="10" t="s">
        <v>5</v>
      </c>
    </row>
    <row r="6" spans="1:9" ht="16.5" thickBot="1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8</v>
      </c>
      <c r="G6" s="12">
        <v>9</v>
      </c>
      <c r="H6" s="12">
        <v>10</v>
      </c>
      <c r="I6" s="13">
        <v>11</v>
      </c>
    </row>
    <row r="7" spans="1:9" ht="16.5">
      <c r="A7" s="40"/>
      <c r="B7" s="41"/>
      <c r="C7" s="42"/>
      <c r="D7" s="42"/>
      <c r="E7" s="42"/>
      <c r="F7" s="42"/>
      <c r="G7" s="42"/>
      <c r="H7" s="42"/>
      <c r="I7" s="43"/>
    </row>
  </sheetData>
  <sheetProtection/>
  <mergeCells count="10">
    <mergeCell ref="H4:I4"/>
    <mergeCell ref="A3:I3"/>
    <mergeCell ref="A1:I1"/>
    <mergeCell ref="A2:I2"/>
    <mergeCell ref="A4:A5"/>
    <mergeCell ref="B4:B5"/>
    <mergeCell ref="C4:C5"/>
    <mergeCell ref="D4:D5"/>
    <mergeCell ref="E4:E5"/>
    <mergeCell ref="F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2014-06-10T05:26:41Z</dcterms:modified>
  <cp:category/>
  <cp:version/>
  <cp:contentType/>
  <cp:contentStatus/>
</cp:coreProperties>
</file>