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3710" windowHeight="10305" activeTab="0"/>
  </bookViews>
  <sheets>
    <sheet name="Форма 4" sheetId="1" r:id="rId1"/>
  </sheets>
  <definedNames>
    <definedName name="_xlnm.Print_Titles" localSheetId="0">'Форма 4'!$7:$12</definedName>
    <definedName name="_xlnm.Print_Area" localSheetId="0">'Форма 4'!$A$1:$K$83</definedName>
  </definedNames>
  <calcPr fullCalcOnLoad="1"/>
</workbook>
</file>

<file path=xl/sharedStrings.xml><?xml version="1.0" encoding="utf-8"?>
<sst xmlns="http://schemas.openxmlformats.org/spreadsheetml/2006/main" count="103" uniqueCount="72">
  <si>
    <t>Договор № 41/10 от 16.08.2010, исполнитель - ОАО "Концерн ПВО "Алмаз-Антей"</t>
  </si>
  <si>
    <t>федеральный бюджет</t>
  </si>
  <si>
    <t>внебюджетные источники</t>
  </si>
  <si>
    <t>1.</t>
  </si>
  <si>
    <t>2.</t>
  </si>
  <si>
    <t>4.</t>
  </si>
  <si>
    <t>3.</t>
  </si>
  <si>
    <t xml:space="preserve">            Форма № 4</t>
  </si>
  <si>
    <t>( наименование федеральной целевой программы, государственный заказчик-координатор (государственный заказчик))</t>
  </si>
  <si>
    <t>№ п/п*</t>
  </si>
  <si>
    <t>Наименование подпрограммы,  мероприятия, темы НИОКР*; вид НИОКР, реквизиты госконтракта, исполнитель, номер и дата государственной регистрации контракта (для НИОКР гражданского назначения)</t>
  </si>
  <si>
    <t>Период выполнения НИОКР</t>
  </si>
  <si>
    <t>Дата проведения конкурса</t>
  </si>
  <si>
    <t>Созданные в рамках контракта охраняемые результаты интеллектуальной деятельности (объекты интеллектуальной собственности)</t>
  </si>
  <si>
    <t>Из них учтены или планируются к учету на балансе в виде нематериального актива (стоимость, балансодержатель)</t>
  </si>
  <si>
    <t>Сведения о закреплении прав и использовании объекта интеллектуальной собственности</t>
  </si>
  <si>
    <t>На весь период реализации мероприятия по источникам</t>
  </si>
  <si>
    <t>Предусмотрено на 2011 год по источникам</t>
  </si>
  <si>
    <t xml:space="preserve"> федеральный бюджет</t>
  </si>
  <si>
    <t xml:space="preserve"> бюджеты субъектов РФ</t>
  </si>
  <si>
    <t>Объем финансирования НИОКР по программе</t>
  </si>
  <si>
    <t xml:space="preserve">всего по программе </t>
  </si>
  <si>
    <t>всего по направлению I "Модернизация системы организации воздушного движения"</t>
  </si>
  <si>
    <t>Исследование развития и обоснование внедрения перспективных методов организации использования воздушного пространства и аэронавигационного обслуживания его пользователей</t>
  </si>
  <si>
    <t>всего по мероприятию</t>
  </si>
  <si>
    <t>Исследование развития технического обеспечения организации использования воздушного пространства и аэронавигационного обслуживания его пользователей</t>
  </si>
  <si>
    <t>2.1</t>
  </si>
  <si>
    <t>2.2</t>
  </si>
  <si>
    <t>Разработка научно-методических основ концепции обеспечения заданного уровня безопасности воздушного движения в Российской Федерации</t>
  </si>
  <si>
    <t>Исследование проблем оснащения парка воздушных судов Российской Федерации аэронавигационными средствами и системами CNS/ATM</t>
  </si>
  <si>
    <t>всего по направлению III"Развитие Единой системы авиационно-космического поиска и спасания"</t>
  </si>
  <si>
    <t>11.</t>
  </si>
  <si>
    <t>Разработка образца комплекса специализированного оборудования авиационного поиска и спасания для оснащения поисково-спасательного самолета на базе среднего транспортного самолета</t>
  </si>
  <si>
    <t>12.</t>
  </si>
  <si>
    <t>Разработка комплекса специализированного оборудования авиационного поиска и спасания для оснащения поисково-спасательного самолета на базе тяжелого транспортного грузового самолета</t>
  </si>
  <si>
    <t>13.</t>
  </si>
  <si>
    <t>Разработка комплекса специализированного оборудования авиационного поиска и спасания для оснащения поисково-спасательного вертолета на базе транспортного вертолета</t>
  </si>
  <si>
    <t>14.</t>
  </si>
  <si>
    <t>Разработка комплекса специализированного оборудования авиационного поиска и спасания для оснащения автомобиля повышенной проходимости</t>
  </si>
  <si>
    <t>14.1</t>
  </si>
  <si>
    <t>(*) Примечание: Для НИОКР, финансируемых за счет внебюджетных средств, указываются только реквизиты контрактов (договоров)</t>
  </si>
  <si>
    <t>2009-2012</t>
  </si>
  <si>
    <t>Результаты реализации програмных мероприятий по направлению НИОКР в I полугодии 2011 года в рамках федеральной целевой программы</t>
  </si>
  <si>
    <t>Фактические расходы за I полугодие
2011 г. по источникам</t>
  </si>
  <si>
    <t>Описание результатов выполненных этапов за I полугодие 2011 года</t>
  </si>
  <si>
    <t>Ведется работа по устранению выявленных недостатков.</t>
  </si>
  <si>
    <t>Разработаны программа и методики приемочных испытаний КСА ПИВП для Хабаровского УЦ ЕС ОрВД. Выполнено авансирование работ этапов № 4 и 5. Разработаны и проходят согласования программы и методики эксплуатацтонных испытаний РАС УВД и КСА ПИВП (этапы 4 и 5 работы). Заключено ДС № 3 от 09.06.2011, определяющее содержание и стоимость этапов 6-9 работы.</t>
  </si>
  <si>
    <t>Проведена доработка техно-рабочего проекта АС ОрВД Иркутского УЦ ЕС ОрВД, в том числе проекта установки оборудования КСА ПИВП. Проавансирован этап № 2. Начата разработка программы и методик приемочных испытаний АС ОрВД.</t>
  </si>
  <si>
    <t>Работа завершена. Разработан проект оснащения (включая разработку структуры воздушного пространства) и тактико-техннические требования на поставку АС ОрВД для Екатеринбургского УЦ ЕС ОрВД). Акт сдачи-приемки работ подписан.</t>
  </si>
  <si>
    <t>Работа выполнена. Разработаны логическая  функциональная и техническая архитектура цифровой сети интегрированной авиационной фиксированной связи (ЦСИАФС), технические требования к ней и ее основным элементам, намечена Программа внедрения ЦСИАФС. Акт сдачи-приемки подписан.</t>
  </si>
  <si>
    <t>Договор № 598/10/1673/26-17-10/СК от 29.11.2010, исполнитель - ОАО "НИЦ "Строительство"</t>
  </si>
  <si>
    <t>Выполнен объем работ по первому этапу договора. Разработаны специальные технические условия на реконструкцию и техническое перевооружение комплекса средств УВД, РТОП и электросвязи аэропорта Петропавловск-Камчатский. Проводится подготовка документов для подписания акта выполненных работ по 1 этапу. Начато выполнение 2 этапа работ по согласованию СТУ в Минрегионе России.</t>
  </si>
  <si>
    <t>В связи с внесением измнений в федеральный закон "О федеральном бюджете на 2011 год и на плановый период 2012 и 2013 годов" Росавиацией подготовлены и направлены в установленном порядке в соответствующие ведомства предложения по внесению изменений в ФЦП в части перераспределения объемов финансирования.</t>
  </si>
  <si>
    <t>Единственный поставщик услуг ОАО "Концерн ПВО "Алмаз-Антей"</t>
  </si>
  <si>
    <t>2010-2011</t>
  </si>
  <si>
    <t>Источники и объемы финансирования НИОКР, тыс. рублей</t>
  </si>
  <si>
    <t>2.3</t>
  </si>
  <si>
    <t>2.4</t>
  </si>
  <si>
    <t>2009-2011</t>
  </si>
  <si>
    <t>2010-2013</t>
  </si>
  <si>
    <t>2.5</t>
  </si>
  <si>
    <t>2.6</t>
  </si>
  <si>
    <t>Договор № 3878/09-043-0000-П от 02.12.09,
исполнитель - ФГУП ГосНИИ "Аэронавигация"</t>
  </si>
  <si>
    <t>Договор № 4285/10-042-0000-П от 27.10.2010, исполнитель - ФГУП ГосНИИ "Аэронавигация"</t>
  </si>
  <si>
    <t>Договор № 401/09 от 10.12.2009 г., исполнитель - ОАО "Концерн ПВО "Алмаз-Антей"</t>
  </si>
  <si>
    <t>Разработка комплекса специализированного оборудования авиационного поиска и спасания для оснащения автомобиля повышенной проходимости, ГК-213-10/Б от 26.08.2009, ОАО "Концерн ПВО "Алмаз-Антей", 13384.7731084175.09.1.022.4 от 15.10.2009</t>
  </si>
  <si>
    <t>Разработка программы внедрения средств вещательного  автоматического зависимого наблюдения
Этап 2. Разработка предложений по внедрению средств вещательного  автоматического зависимого наблюдения, ГК-131-14 от 28.06.2010, ОАО "Концерн ПВО "Алмаз-Антей"</t>
  </si>
  <si>
    <t>нет</t>
  </si>
  <si>
    <t>Произведено авансирование работ.
Разработано техническое задание для размещения комплекса "НМКСО-К" в кузовах-фургонах и изготовлены для передачи в производство копии рабочей конструкторской документации на изготовление опытного образца. Акт выполненных работ готовится к подписанию.</t>
  </si>
  <si>
    <t>Исполнитель: Титов Александр Николаевич
Телефон:+7 (499) 262-48-40, e-mail: Tiov@ppp-transport.ru</t>
  </si>
  <si>
    <t>«Модернизация Единой системы организации воздушного движения Российской Федерации (2009-2015 годы)»,
Министерство транспорта Российской Федерации</t>
  </si>
  <si>
    <t xml:space="preserve">Заместитель Министра транспорта 
Российской Федерации                                      _______________________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</si>
</sst>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1" fillId="0" borderId="2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2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4" fontId="1" fillId="0" borderId="27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horizontal="center" vertical="center" wrapText="1"/>
    </xf>
    <xf numFmtId="164" fontId="12" fillId="0" borderId="23" xfId="0" applyNumberFormat="1" applyFont="1" applyBorder="1" applyAlignment="1">
      <alignment horizontal="center" vertical="center" wrapText="1"/>
    </xf>
    <xf numFmtId="164" fontId="12" fillId="0" borderId="27" xfId="0" applyNumberFormat="1" applyFont="1" applyBorder="1" applyAlignment="1">
      <alignment horizontal="center" vertical="center" wrapText="1"/>
    </xf>
    <xf numFmtId="164" fontId="12" fillId="0" borderId="28" xfId="0" applyNumberFormat="1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8" fillId="0" borderId="31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3" fillId="0" borderId="32" xfId="0" applyNumberFormat="1" applyFont="1" applyBorder="1" applyAlignment="1">
      <alignment horizontal="center" vertical="center" wrapText="1"/>
    </xf>
    <xf numFmtId="164" fontId="12" fillId="0" borderId="33" xfId="0" applyNumberFormat="1" applyFont="1" applyBorder="1" applyAlignment="1">
      <alignment horizontal="center" vertical="center" wrapText="1"/>
    </xf>
    <xf numFmtId="164" fontId="12" fillId="0" borderId="34" xfId="0" applyNumberFormat="1" applyFont="1" applyBorder="1" applyAlignment="1">
      <alignment horizontal="center" vertical="top" wrapText="1"/>
    </xf>
    <xf numFmtId="164" fontId="12" fillId="0" borderId="35" xfId="0" applyNumberFormat="1" applyFont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left" vertical="center" wrapText="1"/>
    </xf>
    <xf numFmtId="49" fontId="12" fillId="0" borderId="37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left" wrapText="1"/>
    </xf>
    <xf numFmtId="0" fontId="3" fillId="0" borderId="39" xfId="0" applyNumberFormat="1" applyFont="1" applyFill="1" applyBorder="1" applyAlignment="1">
      <alignment horizontal="left" wrapText="1"/>
    </xf>
    <xf numFmtId="0" fontId="3" fillId="0" borderId="40" xfId="0" applyNumberFormat="1" applyFont="1" applyFill="1" applyBorder="1" applyAlignment="1">
      <alignment horizontal="left" wrapText="1"/>
    </xf>
    <xf numFmtId="0" fontId="3" fillId="0" borderId="41" xfId="0" applyNumberFormat="1" applyFont="1" applyFill="1" applyBorder="1" applyAlignment="1">
      <alignment horizontal="left" wrapText="1"/>
    </xf>
    <xf numFmtId="0" fontId="3" fillId="0" borderId="42" xfId="0" applyNumberFormat="1" applyFont="1" applyFill="1" applyBorder="1" applyAlignment="1">
      <alignment horizontal="left" wrapText="1"/>
    </xf>
    <xf numFmtId="0" fontId="3" fillId="0" borderId="43" xfId="0" applyNumberFormat="1" applyFont="1" applyFill="1" applyBorder="1" applyAlignment="1">
      <alignment horizontal="left" wrapText="1"/>
    </xf>
    <xf numFmtId="49" fontId="12" fillId="0" borderId="44" xfId="0" applyNumberFormat="1" applyFont="1" applyBorder="1" applyAlignment="1">
      <alignment horizontal="left" vertical="center" wrapText="1"/>
    </xf>
    <xf numFmtId="49" fontId="12" fillId="0" borderId="45" xfId="0" applyNumberFormat="1" applyFont="1" applyBorder="1" applyAlignment="1">
      <alignment horizontal="left" vertical="center" wrapText="1"/>
    </xf>
    <xf numFmtId="49" fontId="12" fillId="0" borderId="46" xfId="0" applyNumberFormat="1" applyFont="1" applyBorder="1" applyAlignment="1">
      <alignment horizontal="left" vertical="center" wrapText="1"/>
    </xf>
    <xf numFmtId="49" fontId="12" fillId="0" borderId="47" xfId="0" applyNumberFormat="1" applyFont="1" applyBorder="1" applyAlignment="1">
      <alignment horizontal="left" vertical="center" wrapText="1"/>
    </xf>
    <xf numFmtId="49" fontId="12" fillId="0" borderId="48" xfId="0" applyNumberFormat="1" applyFont="1" applyBorder="1" applyAlignment="1">
      <alignment horizontal="left" vertical="center" wrapText="1"/>
    </xf>
    <xf numFmtId="49" fontId="12" fillId="0" borderId="49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wrapText="1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49" fontId="1" fillId="0" borderId="63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right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46" xfId="0" applyNumberFormat="1" applyFont="1" applyBorder="1" applyAlignment="1">
      <alignment horizontal="left" vertical="center" wrapText="1"/>
    </xf>
    <xf numFmtId="0" fontId="3" fillId="0" borderId="54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0" fontId="3" fillId="0" borderId="65" xfId="0" applyNumberFormat="1" applyFont="1" applyBorder="1" applyAlignment="1">
      <alignment horizontal="left" vertical="center" wrapText="1"/>
    </xf>
    <xf numFmtId="49" fontId="3" fillId="0" borderId="66" xfId="0" applyNumberFormat="1" applyFont="1" applyBorder="1" applyAlignment="1">
      <alignment horizontal="left" vertical="center" wrapText="1"/>
    </xf>
    <xf numFmtId="49" fontId="3" fillId="0" borderId="67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5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46" xfId="0" applyNumberFormat="1" applyFont="1" applyBorder="1" applyAlignment="1">
      <alignment horizontal="left" vertical="center" wrapText="1"/>
    </xf>
    <xf numFmtId="49" fontId="3" fillId="0" borderId="54" xfId="0" applyNumberFormat="1" applyFont="1" applyBorder="1" applyAlignment="1">
      <alignment horizontal="left" vertical="center" wrapText="1"/>
    </xf>
    <xf numFmtId="49" fontId="3" fillId="0" borderId="55" xfId="0" applyNumberFormat="1" applyFont="1" applyBorder="1" applyAlignment="1">
      <alignment horizontal="left" vertical="center" wrapText="1"/>
    </xf>
    <xf numFmtId="49" fontId="3" fillId="0" borderId="65" xfId="0" applyNumberFormat="1" applyFont="1" applyBorder="1" applyAlignment="1">
      <alignment horizontal="left" vertical="center" wrapText="1"/>
    </xf>
    <xf numFmtId="49" fontId="1" fillId="0" borderId="66" xfId="0" applyNumberFormat="1" applyFont="1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 vertical="center" wrapText="1"/>
    </xf>
    <xf numFmtId="49" fontId="1" fillId="0" borderId="6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 wrapText="1"/>
    </xf>
    <xf numFmtId="165" fontId="1" fillId="0" borderId="69" xfId="0" applyNumberFormat="1" applyFont="1" applyBorder="1" applyAlignment="1">
      <alignment horizontal="center" vertical="center" wrapText="1"/>
    </xf>
    <xf numFmtId="165" fontId="1" fillId="0" borderId="70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49" fontId="1" fillId="0" borderId="70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/>
    </xf>
    <xf numFmtId="49" fontId="1" fillId="0" borderId="71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1" fillId="0" borderId="72" xfId="0" applyNumberFormat="1" applyFont="1" applyBorder="1" applyAlignment="1">
      <alignment horizontal="center" vertical="center" wrapText="1"/>
    </xf>
    <xf numFmtId="49" fontId="1" fillId="0" borderId="73" xfId="0" applyNumberFormat="1" applyFont="1" applyBorder="1" applyAlignment="1">
      <alignment horizontal="center" vertical="center" wrapText="1"/>
    </xf>
    <xf numFmtId="49" fontId="1" fillId="0" borderId="74" xfId="0" applyNumberFormat="1" applyFont="1" applyBorder="1" applyAlignment="1">
      <alignment horizontal="left" vertical="center" wrapText="1"/>
    </xf>
    <xf numFmtId="49" fontId="1" fillId="0" borderId="75" xfId="0" applyNumberFormat="1" applyFont="1" applyBorder="1" applyAlignment="1">
      <alignment horizontal="left" vertical="center" wrapText="1"/>
    </xf>
    <xf numFmtId="49" fontId="1" fillId="0" borderId="76" xfId="0" applyNumberFormat="1" applyFont="1" applyBorder="1" applyAlignment="1">
      <alignment horizontal="left" vertical="center" wrapText="1"/>
    </xf>
    <xf numFmtId="49" fontId="1" fillId="0" borderId="77" xfId="0" applyNumberFormat="1" applyFont="1" applyBorder="1" applyAlignment="1">
      <alignment horizontal="left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75" xfId="0" applyNumberFormat="1" applyFont="1" applyBorder="1" applyAlignment="1">
      <alignment horizontal="left" vertical="center" wrapText="1"/>
    </xf>
    <xf numFmtId="0" fontId="1" fillId="0" borderId="76" xfId="0" applyNumberFormat="1" applyFont="1" applyBorder="1" applyAlignment="1">
      <alignment horizontal="left" vertical="center" wrapText="1"/>
    </xf>
    <xf numFmtId="0" fontId="1" fillId="0" borderId="77" xfId="0" applyNumberFormat="1" applyFont="1" applyBorder="1" applyAlignment="1">
      <alignment horizontal="left" vertical="center" wrapText="1"/>
    </xf>
    <xf numFmtId="49" fontId="1" fillId="0" borderId="69" xfId="0" applyNumberFormat="1" applyFont="1" applyBorder="1" applyAlignment="1">
      <alignment horizontal="left" vertical="center" wrapText="1"/>
    </xf>
    <xf numFmtId="49" fontId="1" fillId="0" borderId="70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78" xfId="0" applyNumberFormat="1" applyFont="1" applyBorder="1" applyAlignment="1">
      <alignment horizontal="center" vertical="center" wrapText="1"/>
    </xf>
    <xf numFmtId="49" fontId="1" fillId="0" borderId="79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right" vertical="center" wrapText="1"/>
    </xf>
    <xf numFmtId="49" fontId="3" fillId="0" borderId="80" xfId="0" applyNumberFormat="1" applyFont="1" applyBorder="1" applyAlignment="1">
      <alignment horizontal="right" vertical="center" wrapText="1"/>
    </xf>
    <xf numFmtId="49" fontId="3" fillId="0" borderId="28" xfId="0" applyNumberFormat="1" applyFont="1" applyBorder="1" applyAlignment="1">
      <alignment horizontal="right" vertical="center" wrapText="1"/>
    </xf>
    <xf numFmtId="2" fontId="1" fillId="0" borderId="69" xfId="0" applyNumberFormat="1" applyFont="1" applyBorder="1" applyAlignment="1">
      <alignment horizontal="center" vertical="center"/>
    </xf>
    <xf numFmtId="2" fontId="1" fillId="0" borderId="7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68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90"/>
  <sheetViews>
    <sheetView tabSelected="1" view="pageBreakPreview" zoomScale="65" zoomScaleSheetLayoutView="65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H13" sqref="H13:K16"/>
    </sheetView>
  </sheetViews>
  <sheetFormatPr defaultColWidth="9.00390625" defaultRowHeight="12.75"/>
  <cols>
    <col min="1" max="1" width="5.00390625" style="4" customWidth="1"/>
    <col min="2" max="2" width="36.75390625" style="5" customWidth="1"/>
    <col min="3" max="4" width="12.125" style="5" customWidth="1"/>
    <col min="5" max="5" width="14.375" style="5" customWidth="1"/>
    <col min="6" max="6" width="13.75390625" style="5" customWidth="1"/>
    <col min="7" max="7" width="14.125" style="5" customWidth="1"/>
    <col min="8" max="8" width="15.75390625" style="5" customWidth="1"/>
    <col min="9" max="9" width="16.375" style="5" customWidth="1"/>
    <col min="10" max="10" width="15.875" style="5" customWidth="1"/>
    <col min="11" max="11" width="35.00390625" style="5" customWidth="1"/>
    <col min="12" max="16384" width="9.125" style="5" customWidth="1"/>
  </cols>
  <sheetData>
    <row r="1" spans="7:11" ht="15.75">
      <c r="G1" s="3"/>
      <c r="K1" s="3" t="s">
        <v>7</v>
      </c>
    </row>
    <row r="2" spans="7:11" ht="15.75">
      <c r="G2" s="3"/>
      <c r="K2" s="6"/>
    </row>
    <row r="3" spans="1:11" ht="18.75">
      <c r="A3" s="142" t="s">
        <v>42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36" customHeight="1">
      <c r="A4" s="143" t="s">
        <v>70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15.75">
      <c r="A5" s="144" t="s">
        <v>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2:11" ht="16.5" thickBot="1">
      <c r="B6" s="7"/>
      <c r="C6" s="82"/>
      <c r="D6" s="82"/>
      <c r="E6" s="82"/>
      <c r="F6" s="82"/>
      <c r="G6" s="82"/>
      <c r="H6" s="82"/>
      <c r="I6" s="82"/>
      <c r="J6" s="82"/>
      <c r="K6" s="46"/>
    </row>
    <row r="7" spans="1:11" ht="22.5" customHeight="1" thickTop="1">
      <c r="A7" s="146" t="s">
        <v>9</v>
      </c>
      <c r="B7" s="83" t="s">
        <v>10</v>
      </c>
      <c r="C7" s="83" t="s">
        <v>11</v>
      </c>
      <c r="D7" s="83" t="s">
        <v>12</v>
      </c>
      <c r="E7" s="92" t="s">
        <v>55</v>
      </c>
      <c r="F7" s="93"/>
      <c r="G7" s="94"/>
      <c r="H7" s="86" t="s">
        <v>13</v>
      </c>
      <c r="I7" s="89" t="s">
        <v>14</v>
      </c>
      <c r="J7" s="83" t="s">
        <v>15</v>
      </c>
      <c r="K7" s="86" t="s">
        <v>44</v>
      </c>
    </row>
    <row r="8" spans="1:11" ht="51.75" customHeight="1" thickBot="1">
      <c r="A8" s="147"/>
      <c r="B8" s="84"/>
      <c r="C8" s="84"/>
      <c r="D8" s="84"/>
      <c r="E8" s="8" t="s">
        <v>16</v>
      </c>
      <c r="F8" s="9" t="s">
        <v>17</v>
      </c>
      <c r="G8" s="1" t="s">
        <v>43</v>
      </c>
      <c r="H8" s="87"/>
      <c r="I8" s="90"/>
      <c r="J8" s="84"/>
      <c r="K8" s="87"/>
    </row>
    <row r="9" spans="1:11" ht="27.75" customHeight="1" thickTop="1">
      <c r="A9" s="147"/>
      <c r="B9" s="84"/>
      <c r="C9" s="84"/>
      <c r="D9" s="84"/>
      <c r="E9" s="10" t="s">
        <v>18</v>
      </c>
      <c r="F9" s="10" t="s">
        <v>1</v>
      </c>
      <c r="G9" s="11" t="s">
        <v>1</v>
      </c>
      <c r="H9" s="87"/>
      <c r="I9" s="90"/>
      <c r="J9" s="84"/>
      <c r="K9" s="87"/>
    </row>
    <row r="10" spans="1:11" ht="24.75" customHeight="1">
      <c r="A10" s="147"/>
      <c r="B10" s="84"/>
      <c r="C10" s="84"/>
      <c r="D10" s="84"/>
      <c r="E10" s="2" t="s">
        <v>19</v>
      </c>
      <c r="F10" s="12" t="s">
        <v>19</v>
      </c>
      <c r="G10" s="13" t="s">
        <v>19</v>
      </c>
      <c r="H10" s="87"/>
      <c r="I10" s="90"/>
      <c r="J10" s="84"/>
      <c r="K10" s="87"/>
    </row>
    <row r="11" spans="1:11" ht="24.75" customHeight="1" thickBot="1">
      <c r="A11" s="148"/>
      <c r="B11" s="85"/>
      <c r="C11" s="85"/>
      <c r="D11" s="85"/>
      <c r="E11" s="14" t="s">
        <v>2</v>
      </c>
      <c r="F11" s="15" t="s">
        <v>2</v>
      </c>
      <c r="G11" s="16" t="s">
        <v>2</v>
      </c>
      <c r="H11" s="88"/>
      <c r="I11" s="91"/>
      <c r="J11" s="85"/>
      <c r="K11" s="88"/>
    </row>
    <row r="12" spans="1:11" s="19" customFormat="1" ht="15" customHeight="1" thickBot="1" thickTop="1">
      <c r="A12" s="18">
        <v>1</v>
      </c>
      <c r="B12" s="17">
        <v>2</v>
      </c>
      <c r="C12" s="52">
        <v>3</v>
      </c>
      <c r="D12" s="18">
        <v>4</v>
      </c>
      <c r="E12" s="17">
        <v>5</v>
      </c>
      <c r="F12" s="52">
        <v>6</v>
      </c>
      <c r="G12" s="18">
        <v>7</v>
      </c>
      <c r="H12" s="18">
        <v>8</v>
      </c>
      <c r="I12" s="18">
        <v>9</v>
      </c>
      <c r="J12" s="18">
        <v>10</v>
      </c>
      <c r="K12" s="17">
        <v>11</v>
      </c>
    </row>
    <row r="13" spans="1:11" ht="15" customHeight="1" thickTop="1">
      <c r="A13" s="102"/>
      <c r="B13" s="106" t="s">
        <v>20</v>
      </c>
      <c r="C13" s="89"/>
      <c r="D13" s="107"/>
      <c r="E13" s="53">
        <f aca="true" t="shared" si="0" ref="E13:G15">SUM(E17,E55)</f>
        <v>1813500</v>
      </c>
      <c r="F13" s="53">
        <f t="shared" si="0"/>
        <v>150000</v>
      </c>
      <c r="G13" s="53">
        <f t="shared" si="0"/>
        <v>12000</v>
      </c>
      <c r="H13" s="73"/>
      <c r="I13" s="74"/>
      <c r="J13" s="74"/>
      <c r="K13" s="75"/>
    </row>
    <row r="14" spans="1:11" ht="17.25" customHeight="1">
      <c r="A14" s="101"/>
      <c r="B14" s="108"/>
      <c r="C14" s="109"/>
      <c r="D14" s="110"/>
      <c r="E14" s="24">
        <f t="shared" si="0"/>
        <v>0</v>
      </c>
      <c r="F14" s="24">
        <f t="shared" si="0"/>
        <v>0</v>
      </c>
      <c r="G14" s="24">
        <f t="shared" si="0"/>
        <v>0</v>
      </c>
      <c r="H14" s="76"/>
      <c r="I14" s="77"/>
      <c r="J14" s="77"/>
      <c r="K14" s="78"/>
    </row>
    <row r="15" spans="1:11" ht="18" customHeight="1">
      <c r="A15" s="101"/>
      <c r="B15" s="111"/>
      <c r="C15" s="112"/>
      <c r="D15" s="113"/>
      <c r="E15" s="24">
        <f t="shared" si="0"/>
        <v>141000</v>
      </c>
      <c r="F15" s="24">
        <f t="shared" si="0"/>
        <v>36000</v>
      </c>
      <c r="G15" s="24">
        <f t="shared" si="0"/>
        <v>12950</v>
      </c>
      <c r="H15" s="76"/>
      <c r="I15" s="77"/>
      <c r="J15" s="77"/>
      <c r="K15" s="78"/>
    </row>
    <row r="16" spans="1:11" ht="18" customHeight="1" thickBot="1">
      <c r="A16" s="101"/>
      <c r="B16" s="103" t="s">
        <v>21</v>
      </c>
      <c r="C16" s="104"/>
      <c r="D16" s="105"/>
      <c r="E16" s="54">
        <f>SUM(E13:E15)</f>
        <v>1954500</v>
      </c>
      <c r="F16" s="54">
        <f>SUM(F13:F15)</f>
        <v>186000</v>
      </c>
      <c r="G16" s="54">
        <f>SUM(G13:G15)</f>
        <v>24950</v>
      </c>
      <c r="H16" s="79"/>
      <c r="I16" s="80"/>
      <c r="J16" s="80"/>
      <c r="K16" s="81"/>
    </row>
    <row r="17" spans="1:11" ht="16.5" thickTop="1">
      <c r="A17" s="67" t="s">
        <v>22</v>
      </c>
      <c r="B17" s="68"/>
      <c r="C17" s="68"/>
      <c r="D17" s="58"/>
      <c r="E17" s="48">
        <f aca="true" t="shared" si="1" ref="E17:G19">SUM(E20,E24,E46,E50)</f>
        <v>425500</v>
      </c>
      <c r="F17" s="48">
        <f t="shared" si="1"/>
        <v>110000</v>
      </c>
      <c r="G17" s="48">
        <f t="shared" si="1"/>
        <v>0</v>
      </c>
      <c r="H17" s="73"/>
      <c r="I17" s="74"/>
      <c r="J17" s="74"/>
      <c r="K17" s="75"/>
    </row>
    <row r="18" spans="1:11" ht="15.75">
      <c r="A18" s="59"/>
      <c r="B18" s="60"/>
      <c r="C18" s="60"/>
      <c r="D18" s="69"/>
      <c r="E18" s="23">
        <f t="shared" si="1"/>
        <v>0</v>
      </c>
      <c r="F18" s="23">
        <f t="shared" si="1"/>
        <v>0</v>
      </c>
      <c r="G18" s="23">
        <f t="shared" si="1"/>
        <v>0</v>
      </c>
      <c r="H18" s="76"/>
      <c r="I18" s="77"/>
      <c r="J18" s="77"/>
      <c r="K18" s="78"/>
    </row>
    <row r="19" spans="1:11" ht="16.5" thickBot="1">
      <c r="A19" s="70"/>
      <c r="B19" s="71"/>
      <c r="C19" s="71"/>
      <c r="D19" s="72"/>
      <c r="E19" s="32">
        <f t="shared" si="1"/>
        <v>141000</v>
      </c>
      <c r="F19" s="32">
        <f t="shared" si="1"/>
        <v>36000</v>
      </c>
      <c r="G19" s="32">
        <f t="shared" si="1"/>
        <v>12950</v>
      </c>
      <c r="H19" s="165"/>
      <c r="I19" s="166"/>
      <c r="J19" s="166"/>
      <c r="K19" s="167"/>
    </row>
    <row r="20" spans="1:11" ht="16.5" thickTop="1">
      <c r="A20" s="145" t="s">
        <v>3</v>
      </c>
      <c r="B20" s="114" t="s">
        <v>23</v>
      </c>
      <c r="C20" s="115"/>
      <c r="D20" s="116"/>
      <c r="E20" s="47">
        <v>165500</v>
      </c>
      <c r="F20" s="47">
        <v>43000</v>
      </c>
      <c r="G20" s="47">
        <v>0</v>
      </c>
      <c r="H20" s="76"/>
      <c r="I20" s="77"/>
      <c r="J20" s="77"/>
      <c r="K20" s="78"/>
    </row>
    <row r="21" spans="1:11" ht="15.75">
      <c r="A21" s="101"/>
      <c r="B21" s="114"/>
      <c r="C21" s="115"/>
      <c r="D21" s="116"/>
      <c r="E21" s="24">
        <v>0</v>
      </c>
      <c r="F21" s="24">
        <v>0</v>
      </c>
      <c r="G21" s="24">
        <v>0</v>
      </c>
      <c r="H21" s="76"/>
      <c r="I21" s="77"/>
      <c r="J21" s="77"/>
      <c r="K21" s="78"/>
    </row>
    <row r="22" spans="1:11" ht="15.75">
      <c r="A22" s="101"/>
      <c r="B22" s="117"/>
      <c r="C22" s="118"/>
      <c r="D22" s="119"/>
      <c r="E22" s="24">
        <v>73000</v>
      </c>
      <c r="F22" s="24">
        <v>18500</v>
      </c>
      <c r="G22" s="51">
        <v>0</v>
      </c>
      <c r="H22" s="76"/>
      <c r="I22" s="77"/>
      <c r="J22" s="77"/>
      <c r="K22" s="78"/>
    </row>
    <row r="23" spans="1:11" ht="15" customHeight="1">
      <c r="A23" s="101"/>
      <c r="B23" s="103" t="s">
        <v>24</v>
      </c>
      <c r="C23" s="104"/>
      <c r="D23" s="105"/>
      <c r="E23" s="25">
        <f>SUM(E20:E22)</f>
        <v>238500</v>
      </c>
      <c r="F23" s="25">
        <f>SUM(F20:F22)</f>
        <v>61500</v>
      </c>
      <c r="G23" s="25">
        <f>SUM(G20:G22)</f>
        <v>0</v>
      </c>
      <c r="H23" s="79"/>
      <c r="I23" s="80"/>
      <c r="J23" s="80"/>
      <c r="K23" s="81"/>
    </row>
    <row r="24" spans="1:11" ht="15.75">
      <c r="A24" s="101" t="s">
        <v>4</v>
      </c>
      <c r="B24" s="120" t="s">
        <v>25</v>
      </c>
      <c r="C24" s="121"/>
      <c r="D24" s="122"/>
      <c r="E24" s="24">
        <v>216800</v>
      </c>
      <c r="F24" s="24">
        <v>55000</v>
      </c>
      <c r="G24" s="24">
        <f>SUM(G28,G31,G34,G37,G40,G43)</f>
        <v>0</v>
      </c>
      <c r="H24" s="129"/>
      <c r="I24" s="130"/>
      <c r="J24" s="130"/>
      <c r="K24" s="131"/>
    </row>
    <row r="25" spans="1:11" ht="15.75">
      <c r="A25" s="101"/>
      <c r="B25" s="123"/>
      <c r="C25" s="124"/>
      <c r="D25" s="125"/>
      <c r="E25" s="24">
        <v>0</v>
      </c>
      <c r="F25" s="24">
        <v>0</v>
      </c>
      <c r="G25" s="24">
        <f>SUM(G29,G32,G35,G38,G41,G44)</f>
        <v>0</v>
      </c>
      <c r="H25" s="76"/>
      <c r="I25" s="77"/>
      <c r="J25" s="77"/>
      <c r="K25" s="78"/>
    </row>
    <row r="26" spans="1:11" ht="15.75">
      <c r="A26" s="101"/>
      <c r="B26" s="126"/>
      <c r="C26" s="127"/>
      <c r="D26" s="128"/>
      <c r="E26" s="24">
        <v>46000</v>
      </c>
      <c r="F26" s="24">
        <v>12000</v>
      </c>
      <c r="G26" s="24">
        <f>SUM(G30,G33,G36,G39,G42,G45)</f>
        <v>12950</v>
      </c>
      <c r="H26" s="76"/>
      <c r="I26" s="77"/>
      <c r="J26" s="77"/>
      <c r="K26" s="78"/>
    </row>
    <row r="27" spans="1:11" ht="15" customHeight="1">
      <c r="A27" s="101"/>
      <c r="B27" s="103" t="s">
        <v>24</v>
      </c>
      <c r="C27" s="104"/>
      <c r="D27" s="105"/>
      <c r="E27" s="25">
        <f>SUM(E24:E26)</f>
        <v>262800</v>
      </c>
      <c r="F27" s="25">
        <f>SUM(F24:F26)</f>
        <v>67000</v>
      </c>
      <c r="G27" s="25">
        <f>SUM(G24:G26)</f>
        <v>12950</v>
      </c>
      <c r="H27" s="79"/>
      <c r="I27" s="80"/>
      <c r="J27" s="80"/>
      <c r="K27" s="81"/>
    </row>
    <row r="28" spans="1:11" ht="36" customHeight="1">
      <c r="A28" s="101" t="s">
        <v>26</v>
      </c>
      <c r="B28" s="140" t="s">
        <v>66</v>
      </c>
      <c r="C28" s="133" t="s">
        <v>54</v>
      </c>
      <c r="D28" s="134"/>
      <c r="E28" s="20">
        <v>1500</v>
      </c>
      <c r="F28" s="20">
        <v>1050</v>
      </c>
      <c r="G28" s="20">
        <v>0</v>
      </c>
      <c r="H28" s="137" t="s">
        <v>67</v>
      </c>
      <c r="I28" s="137" t="s">
        <v>67</v>
      </c>
      <c r="J28" s="98"/>
      <c r="K28" s="151" t="s">
        <v>45</v>
      </c>
    </row>
    <row r="29" spans="1:11" ht="36" customHeight="1">
      <c r="A29" s="101"/>
      <c r="B29" s="140"/>
      <c r="C29" s="98"/>
      <c r="D29" s="135"/>
      <c r="E29" s="20"/>
      <c r="F29" s="20"/>
      <c r="G29" s="20"/>
      <c r="H29" s="138"/>
      <c r="I29" s="138"/>
      <c r="J29" s="99"/>
      <c r="K29" s="151"/>
    </row>
    <row r="30" spans="1:11" ht="36" customHeight="1">
      <c r="A30" s="101"/>
      <c r="B30" s="141"/>
      <c r="C30" s="98"/>
      <c r="D30" s="136"/>
      <c r="E30" s="20"/>
      <c r="F30" s="20"/>
      <c r="G30" s="20"/>
      <c r="H30" s="133"/>
      <c r="I30" s="133"/>
      <c r="J30" s="99"/>
      <c r="K30" s="151"/>
    </row>
    <row r="31" spans="1:11" ht="42.75" customHeight="1">
      <c r="A31" s="149" t="s">
        <v>27</v>
      </c>
      <c r="B31" s="161" t="s">
        <v>62</v>
      </c>
      <c r="C31" s="137" t="s">
        <v>58</v>
      </c>
      <c r="D31" s="134"/>
      <c r="E31" s="56"/>
      <c r="F31" s="20"/>
      <c r="G31" s="56"/>
      <c r="H31" s="137" t="s">
        <v>67</v>
      </c>
      <c r="I31" s="137" t="s">
        <v>67</v>
      </c>
      <c r="J31" s="155"/>
      <c r="K31" s="158" t="s">
        <v>46</v>
      </c>
    </row>
    <row r="32" spans="1:11" ht="42.75" customHeight="1">
      <c r="A32" s="150"/>
      <c r="B32" s="140"/>
      <c r="C32" s="138"/>
      <c r="D32" s="135"/>
      <c r="E32" s="56"/>
      <c r="F32" s="20"/>
      <c r="G32" s="56"/>
      <c r="H32" s="138"/>
      <c r="I32" s="138"/>
      <c r="J32" s="156"/>
      <c r="K32" s="159"/>
    </row>
    <row r="33" spans="1:11" ht="42.75" customHeight="1">
      <c r="A33" s="145"/>
      <c r="B33" s="141"/>
      <c r="C33" s="133"/>
      <c r="D33" s="136"/>
      <c r="E33" s="56">
        <v>10800</v>
      </c>
      <c r="F33" s="20">
        <v>6300</v>
      </c>
      <c r="G33" s="56">
        <v>540</v>
      </c>
      <c r="H33" s="133"/>
      <c r="I33" s="133"/>
      <c r="J33" s="157"/>
      <c r="K33" s="160"/>
    </row>
    <row r="34" spans="1:11" ht="30" customHeight="1">
      <c r="A34" s="149" t="s">
        <v>56</v>
      </c>
      <c r="B34" s="161" t="s">
        <v>63</v>
      </c>
      <c r="C34" s="171" t="s">
        <v>59</v>
      </c>
      <c r="D34" s="137"/>
      <c r="E34" s="26"/>
      <c r="F34" s="27"/>
      <c r="G34" s="26"/>
      <c r="H34" s="137" t="s">
        <v>67</v>
      </c>
      <c r="I34" s="137" t="s">
        <v>67</v>
      </c>
      <c r="J34" s="137"/>
      <c r="K34" s="152" t="s">
        <v>47</v>
      </c>
    </row>
    <row r="35" spans="1:11" ht="30" customHeight="1">
      <c r="A35" s="150"/>
      <c r="B35" s="162"/>
      <c r="C35" s="172"/>
      <c r="D35" s="138"/>
      <c r="E35" s="22"/>
      <c r="F35" s="20"/>
      <c r="G35" s="28"/>
      <c r="H35" s="138"/>
      <c r="I35" s="138"/>
      <c r="J35" s="138"/>
      <c r="K35" s="153"/>
    </row>
    <row r="36" spans="1:11" ht="30" customHeight="1">
      <c r="A36" s="145"/>
      <c r="B36" s="163"/>
      <c r="C36" s="173"/>
      <c r="D36" s="133"/>
      <c r="E36" s="22">
        <v>10580</v>
      </c>
      <c r="F36" s="20">
        <v>2000</v>
      </c>
      <c r="G36" s="28">
        <v>300</v>
      </c>
      <c r="H36" s="133"/>
      <c r="I36" s="133"/>
      <c r="J36" s="133"/>
      <c r="K36" s="154"/>
    </row>
    <row r="37" spans="1:11" ht="30" customHeight="1">
      <c r="A37" s="149" t="s">
        <v>57</v>
      </c>
      <c r="B37" s="161" t="s">
        <v>0</v>
      </c>
      <c r="C37" s="171" t="s">
        <v>54</v>
      </c>
      <c r="D37" s="137"/>
      <c r="E37" s="26"/>
      <c r="F37" s="27"/>
      <c r="G37" s="26"/>
      <c r="H37" s="137" t="s">
        <v>67</v>
      </c>
      <c r="I37" s="137" t="s">
        <v>67</v>
      </c>
      <c r="J37" s="137"/>
      <c r="K37" s="152" t="s">
        <v>48</v>
      </c>
    </row>
    <row r="38" spans="1:11" ht="30" customHeight="1">
      <c r="A38" s="150"/>
      <c r="B38" s="162"/>
      <c r="C38" s="172"/>
      <c r="D38" s="138"/>
      <c r="E38" s="22"/>
      <c r="F38" s="20"/>
      <c r="G38" s="28"/>
      <c r="H38" s="138"/>
      <c r="I38" s="138"/>
      <c r="J38" s="138"/>
      <c r="K38" s="153"/>
    </row>
    <row r="39" spans="1:11" ht="30" customHeight="1">
      <c r="A39" s="145"/>
      <c r="B39" s="163"/>
      <c r="C39" s="173"/>
      <c r="D39" s="133"/>
      <c r="E39" s="22">
        <v>9000</v>
      </c>
      <c r="F39" s="20">
        <v>7110</v>
      </c>
      <c r="G39" s="28">
        <v>7110</v>
      </c>
      <c r="H39" s="133"/>
      <c r="I39" s="133"/>
      <c r="J39" s="133"/>
      <c r="K39" s="154"/>
    </row>
    <row r="40" spans="1:11" ht="39.75" customHeight="1">
      <c r="A40" s="149" t="s">
        <v>60</v>
      </c>
      <c r="B40" s="161" t="s">
        <v>64</v>
      </c>
      <c r="C40" s="171" t="s">
        <v>58</v>
      </c>
      <c r="D40" s="137"/>
      <c r="E40" s="26"/>
      <c r="F40" s="27"/>
      <c r="G40" s="26"/>
      <c r="H40" s="137" t="s">
        <v>67</v>
      </c>
      <c r="I40" s="137" t="s">
        <v>67</v>
      </c>
      <c r="J40" s="137"/>
      <c r="K40" s="158" t="s">
        <v>49</v>
      </c>
    </row>
    <row r="41" spans="1:11" ht="39.75" customHeight="1">
      <c r="A41" s="150"/>
      <c r="B41" s="162"/>
      <c r="C41" s="172"/>
      <c r="D41" s="138"/>
      <c r="E41" s="22"/>
      <c r="F41" s="20"/>
      <c r="G41" s="28"/>
      <c r="H41" s="138"/>
      <c r="I41" s="138"/>
      <c r="J41" s="138"/>
      <c r="K41" s="159"/>
    </row>
    <row r="42" spans="1:11" ht="39.75" customHeight="1">
      <c r="A42" s="145"/>
      <c r="B42" s="163"/>
      <c r="C42" s="173"/>
      <c r="D42" s="133"/>
      <c r="E42" s="22">
        <v>15000</v>
      </c>
      <c r="F42" s="20">
        <v>5000</v>
      </c>
      <c r="G42" s="57">
        <v>5000</v>
      </c>
      <c r="H42" s="133"/>
      <c r="I42" s="133"/>
      <c r="J42" s="133"/>
      <c r="K42" s="160"/>
    </row>
    <row r="43" spans="1:11" ht="53.25" customHeight="1">
      <c r="A43" s="149" t="s">
        <v>61</v>
      </c>
      <c r="B43" s="161" t="s">
        <v>50</v>
      </c>
      <c r="C43" s="171" t="s">
        <v>54</v>
      </c>
      <c r="D43" s="137"/>
      <c r="E43" s="26"/>
      <c r="F43" s="27"/>
      <c r="G43" s="26"/>
      <c r="H43" s="137" t="s">
        <v>67</v>
      </c>
      <c r="I43" s="137" t="s">
        <v>67</v>
      </c>
      <c r="J43" s="137"/>
      <c r="K43" s="158" t="s">
        <v>51</v>
      </c>
    </row>
    <row r="44" spans="1:11" ht="53.25" customHeight="1">
      <c r="A44" s="150"/>
      <c r="B44" s="162"/>
      <c r="C44" s="172"/>
      <c r="D44" s="138"/>
      <c r="E44" s="22"/>
      <c r="F44" s="20"/>
      <c r="G44" s="28"/>
      <c r="H44" s="138"/>
      <c r="I44" s="138"/>
      <c r="J44" s="138"/>
      <c r="K44" s="159"/>
    </row>
    <row r="45" spans="1:11" ht="53.25" customHeight="1">
      <c r="A45" s="145"/>
      <c r="B45" s="163"/>
      <c r="C45" s="173"/>
      <c r="D45" s="133"/>
      <c r="E45" s="22">
        <v>2249</v>
      </c>
      <c r="F45" s="20">
        <v>1349</v>
      </c>
      <c r="G45" s="28">
        <v>0</v>
      </c>
      <c r="H45" s="133"/>
      <c r="I45" s="133"/>
      <c r="J45" s="133"/>
      <c r="K45" s="160"/>
    </row>
    <row r="46" spans="1:11" ht="15.75">
      <c r="A46" s="145" t="s">
        <v>6</v>
      </c>
      <c r="B46" s="123" t="s">
        <v>28</v>
      </c>
      <c r="C46" s="124"/>
      <c r="D46" s="125"/>
      <c r="E46" s="47">
        <v>43200</v>
      </c>
      <c r="F46" s="47">
        <v>12000</v>
      </c>
      <c r="G46" s="47">
        <v>0</v>
      </c>
      <c r="H46" s="76"/>
      <c r="I46" s="77"/>
      <c r="J46" s="77"/>
      <c r="K46" s="78"/>
    </row>
    <row r="47" spans="1:11" ht="15.75">
      <c r="A47" s="101"/>
      <c r="B47" s="123"/>
      <c r="C47" s="124"/>
      <c r="D47" s="125"/>
      <c r="E47" s="24">
        <v>0</v>
      </c>
      <c r="F47" s="24">
        <v>0</v>
      </c>
      <c r="G47" s="24">
        <v>0</v>
      </c>
      <c r="H47" s="76"/>
      <c r="I47" s="77"/>
      <c r="J47" s="77"/>
      <c r="K47" s="78"/>
    </row>
    <row r="48" spans="1:11" ht="15.75">
      <c r="A48" s="101"/>
      <c r="B48" s="126"/>
      <c r="C48" s="127"/>
      <c r="D48" s="128"/>
      <c r="E48" s="24">
        <v>12000</v>
      </c>
      <c r="F48" s="24">
        <v>3000</v>
      </c>
      <c r="G48" s="51">
        <v>0</v>
      </c>
      <c r="H48" s="76"/>
      <c r="I48" s="77"/>
      <c r="J48" s="77"/>
      <c r="K48" s="78"/>
    </row>
    <row r="49" spans="1:11" ht="15" customHeight="1">
      <c r="A49" s="101"/>
      <c r="B49" s="103" t="s">
        <v>24</v>
      </c>
      <c r="C49" s="104"/>
      <c r="D49" s="105"/>
      <c r="E49" s="25">
        <f>SUM(E46:E48)</f>
        <v>55200</v>
      </c>
      <c r="F49" s="25">
        <f>SUM(F46:F48)</f>
        <v>15000</v>
      </c>
      <c r="G49" s="25">
        <f>SUM(G46:G48)</f>
        <v>0</v>
      </c>
      <c r="H49" s="79"/>
      <c r="I49" s="80"/>
      <c r="J49" s="80"/>
      <c r="K49" s="81"/>
    </row>
    <row r="50" spans="1:11" ht="15.75">
      <c r="A50" s="101" t="s">
        <v>5</v>
      </c>
      <c r="B50" s="120" t="s">
        <v>29</v>
      </c>
      <c r="C50" s="121"/>
      <c r="D50" s="122"/>
      <c r="E50" s="24">
        <v>0</v>
      </c>
      <c r="F50" s="24">
        <v>0</v>
      </c>
      <c r="G50" s="24">
        <v>0</v>
      </c>
      <c r="H50" s="129"/>
      <c r="I50" s="130"/>
      <c r="J50" s="130"/>
      <c r="K50" s="131"/>
    </row>
    <row r="51" spans="1:11" ht="15.75">
      <c r="A51" s="101"/>
      <c r="B51" s="123"/>
      <c r="C51" s="124"/>
      <c r="D51" s="125"/>
      <c r="E51" s="24">
        <v>0</v>
      </c>
      <c r="F51" s="24">
        <v>0</v>
      </c>
      <c r="G51" s="24">
        <v>0</v>
      </c>
      <c r="H51" s="76"/>
      <c r="I51" s="77"/>
      <c r="J51" s="77"/>
      <c r="K51" s="78"/>
    </row>
    <row r="52" spans="1:11" ht="15.75">
      <c r="A52" s="101"/>
      <c r="B52" s="126"/>
      <c r="C52" s="127"/>
      <c r="D52" s="128"/>
      <c r="E52" s="24">
        <v>10000</v>
      </c>
      <c r="F52" s="24">
        <v>2500</v>
      </c>
      <c r="G52" s="51">
        <v>0</v>
      </c>
      <c r="H52" s="76"/>
      <c r="I52" s="77"/>
      <c r="J52" s="77"/>
      <c r="K52" s="78"/>
    </row>
    <row r="53" spans="1:11" ht="15" customHeight="1" thickBot="1">
      <c r="A53" s="164"/>
      <c r="B53" s="168" t="s">
        <v>24</v>
      </c>
      <c r="C53" s="169"/>
      <c r="D53" s="170"/>
      <c r="E53" s="55">
        <f>SUM(E50:E52)</f>
        <v>10000</v>
      </c>
      <c r="F53" s="55">
        <f>SUM(F50:F52)</f>
        <v>2500</v>
      </c>
      <c r="G53" s="54">
        <f>SUM(G50:G52)</f>
        <v>0</v>
      </c>
      <c r="H53" s="165"/>
      <c r="I53" s="166"/>
      <c r="J53" s="166"/>
      <c r="K53" s="167"/>
    </row>
    <row r="54" spans="1:11" ht="7.5" customHeight="1" thickBot="1" thickTop="1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5"/>
    </row>
    <row r="55" spans="1:11" ht="16.5" thickTop="1">
      <c r="A55" s="67" t="s">
        <v>30</v>
      </c>
      <c r="B55" s="68"/>
      <c r="C55" s="68"/>
      <c r="D55" s="58"/>
      <c r="E55" s="49">
        <f aca="true" t="shared" si="2" ref="E55:G57">SUM(E58,E62,E66,E70)</f>
        <v>1388000</v>
      </c>
      <c r="F55" s="50">
        <f t="shared" si="2"/>
        <v>40000</v>
      </c>
      <c r="G55" s="49">
        <f t="shared" si="2"/>
        <v>12000</v>
      </c>
      <c r="H55" s="73"/>
      <c r="I55" s="74"/>
      <c r="J55" s="74"/>
      <c r="K55" s="75"/>
    </row>
    <row r="56" spans="1:11" ht="15.75">
      <c r="A56" s="59"/>
      <c r="B56" s="60"/>
      <c r="C56" s="60"/>
      <c r="D56" s="69"/>
      <c r="E56" s="29">
        <f t="shared" si="2"/>
        <v>0</v>
      </c>
      <c r="F56" s="30">
        <f t="shared" si="2"/>
        <v>0</v>
      </c>
      <c r="G56" s="31">
        <f t="shared" si="2"/>
        <v>0</v>
      </c>
      <c r="H56" s="76"/>
      <c r="I56" s="77"/>
      <c r="J56" s="77"/>
      <c r="K56" s="78"/>
    </row>
    <row r="57" spans="1:11" ht="16.5" thickBot="1">
      <c r="A57" s="70"/>
      <c r="B57" s="71"/>
      <c r="C57" s="71"/>
      <c r="D57" s="72"/>
      <c r="E57" s="32">
        <f t="shared" si="2"/>
        <v>0</v>
      </c>
      <c r="F57" s="33">
        <f t="shared" si="2"/>
        <v>0</v>
      </c>
      <c r="G57" s="34">
        <f t="shared" si="2"/>
        <v>0</v>
      </c>
      <c r="H57" s="165"/>
      <c r="I57" s="166"/>
      <c r="J57" s="166"/>
      <c r="K57" s="167"/>
    </row>
    <row r="58" spans="1:11" ht="16.5" thickTop="1">
      <c r="A58" s="101" t="s">
        <v>31</v>
      </c>
      <c r="B58" s="120" t="s">
        <v>32</v>
      </c>
      <c r="C58" s="121"/>
      <c r="D58" s="122"/>
      <c r="E58" s="24">
        <v>434600</v>
      </c>
      <c r="F58" s="24">
        <v>0</v>
      </c>
      <c r="G58" s="24">
        <v>0</v>
      </c>
      <c r="H58" s="174" t="s">
        <v>52</v>
      </c>
      <c r="I58" s="175"/>
      <c r="J58" s="175"/>
      <c r="K58" s="176"/>
    </row>
    <row r="59" spans="1:11" ht="15.75">
      <c r="A59" s="101"/>
      <c r="B59" s="123"/>
      <c r="C59" s="124"/>
      <c r="D59" s="125"/>
      <c r="E59" s="24">
        <v>0</v>
      </c>
      <c r="F59" s="24">
        <v>0</v>
      </c>
      <c r="G59" s="24">
        <v>0</v>
      </c>
      <c r="H59" s="177"/>
      <c r="I59" s="178"/>
      <c r="J59" s="178"/>
      <c r="K59" s="179"/>
    </row>
    <row r="60" spans="1:11" ht="15.75">
      <c r="A60" s="101"/>
      <c r="B60" s="126"/>
      <c r="C60" s="127"/>
      <c r="D60" s="128"/>
      <c r="E60" s="24">
        <v>0</v>
      </c>
      <c r="F60" s="24">
        <v>0</v>
      </c>
      <c r="G60" s="24">
        <v>0</v>
      </c>
      <c r="H60" s="177"/>
      <c r="I60" s="178"/>
      <c r="J60" s="178"/>
      <c r="K60" s="179"/>
    </row>
    <row r="61" spans="1:11" ht="15" customHeight="1">
      <c r="A61" s="101"/>
      <c r="B61" s="103" t="s">
        <v>24</v>
      </c>
      <c r="C61" s="104"/>
      <c r="D61" s="105"/>
      <c r="E61" s="25">
        <f>SUM(E58:E60)</f>
        <v>434600</v>
      </c>
      <c r="F61" s="25">
        <f>SUM(F58:F60)</f>
        <v>0</v>
      </c>
      <c r="G61" s="25">
        <f>SUM(G58:G60)</f>
        <v>0</v>
      </c>
      <c r="H61" s="180"/>
      <c r="I61" s="181"/>
      <c r="J61" s="181"/>
      <c r="K61" s="182"/>
    </row>
    <row r="62" spans="1:11" ht="15.75" customHeight="1">
      <c r="A62" s="101" t="s">
        <v>33</v>
      </c>
      <c r="B62" s="120" t="s">
        <v>34</v>
      </c>
      <c r="C62" s="121"/>
      <c r="D62" s="122"/>
      <c r="E62" s="24">
        <v>548400</v>
      </c>
      <c r="F62" s="24">
        <v>0</v>
      </c>
      <c r="G62" s="24">
        <v>0</v>
      </c>
      <c r="H62" s="174" t="s">
        <v>52</v>
      </c>
      <c r="I62" s="175"/>
      <c r="J62" s="175"/>
      <c r="K62" s="176"/>
    </row>
    <row r="63" spans="1:11" ht="15.75">
      <c r="A63" s="101"/>
      <c r="B63" s="123"/>
      <c r="C63" s="124"/>
      <c r="D63" s="125"/>
      <c r="E63" s="24">
        <v>0</v>
      </c>
      <c r="F63" s="24">
        <v>0</v>
      </c>
      <c r="G63" s="24">
        <v>0</v>
      </c>
      <c r="H63" s="177"/>
      <c r="I63" s="178"/>
      <c r="J63" s="178"/>
      <c r="K63" s="179"/>
    </row>
    <row r="64" spans="1:11" ht="15.75">
      <c r="A64" s="101"/>
      <c r="B64" s="126"/>
      <c r="C64" s="127"/>
      <c r="D64" s="128"/>
      <c r="E64" s="24">
        <v>0</v>
      </c>
      <c r="F64" s="24">
        <v>0</v>
      </c>
      <c r="G64" s="24">
        <v>0</v>
      </c>
      <c r="H64" s="177"/>
      <c r="I64" s="178"/>
      <c r="J64" s="178"/>
      <c r="K64" s="179"/>
    </row>
    <row r="65" spans="1:11" ht="15" customHeight="1">
      <c r="A65" s="101"/>
      <c r="B65" s="103" t="s">
        <v>24</v>
      </c>
      <c r="C65" s="104"/>
      <c r="D65" s="105"/>
      <c r="E65" s="25">
        <f>SUM(E62:E64)</f>
        <v>548400</v>
      </c>
      <c r="F65" s="25">
        <f>SUM(F62:F64)</f>
        <v>0</v>
      </c>
      <c r="G65" s="25">
        <f>SUM(G62:G64)</f>
        <v>0</v>
      </c>
      <c r="H65" s="180"/>
      <c r="I65" s="181"/>
      <c r="J65" s="181"/>
      <c r="K65" s="182"/>
    </row>
    <row r="66" spans="1:11" ht="15.75" customHeight="1">
      <c r="A66" s="101" t="s">
        <v>35</v>
      </c>
      <c r="B66" s="120" t="s">
        <v>36</v>
      </c>
      <c r="C66" s="121"/>
      <c r="D66" s="122"/>
      <c r="E66" s="24">
        <v>315000</v>
      </c>
      <c r="F66" s="24">
        <v>0</v>
      </c>
      <c r="G66" s="24">
        <v>0</v>
      </c>
      <c r="H66" s="174" t="s">
        <v>52</v>
      </c>
      <c r="I66" s="175"/>
      <c r="J66" s="175"/>
      <c r="K66" s="176"/>
    </row>
    <row r="67" spans="1:11" ht="15.75">
      <c r="A67" s="101"/>
      <c r="B67" s="123"/>
      <c r="C67" s="124"/>
      <c r="D67" s="125"/>
      <c r="E67" s="24">
        <v>0</v>
      </c>
      <c r="F67" s="24">
        <v>0</v>
      </c>
      <c r="G67" s="24">
        <v>0</v>
      </c>
      <c r="H67" s="177"/>
      <c r="I67" s="178"/>
      <c r="J67" s="178"/>
      <c r="K67" s="179"/>
    </row>
    <row r="68" spans="1:11" ht="15.75">
      <c r="A68" s="101"/>
      <c r="B68" s="126"/>
      <c r="C68" s="127"/>
      <c r="D68" s="128"/>
      <c r="E68" s="24">
        <v>0</v>
      </c>
      <c r="F68" s="24">
        <v>0</v>
      </c>
      <c r="G68" s="24">
        <v>0</v>
      </c>
      <c r="H68" s="177"/>
      <c r="I68" s="178"/>
      <c r="J68" s="178"/>
      <c r="K68" s="179"/>
    </row>
    <row r="69" spans="1:11" ht="15" customHeight="1">
      <c r="A69" s="101"/>
      <c r="B69" s="103" t="s">
        <v>24</v>
      </c>
      <c r="C69" s="104"/>
      <c r="D69" s="105"/>
      <c r="E69" s="25">
        <f>SUM(E66:E68)</f>
        <v>315000</v>
      </c>
      <c r="F69" s="25">
        <f>SUM(F66:F68)</f>
        <v>0</v>
      </c>
      <c r="G69" s="25">
        <f>SUM(G66:G68)</f>
        <v>0</v>
      </c>
      <c r="H69" s="180"/>
      <c r="I69" s="181"/>
      <c r="J69" s="181"/>
      <c r="K69" s="182"/>
    </row>
    <row r="70" spans="1:11" ht="15.75" customHeight="1">
      <c r="A70" s="101" t="s">
        <v>37</v>
      </c>
      <c r="B70" s="120" t="s">
        <v>38</v>
      </c>
      <c r="C70" s="121"/>
      <c r="D70" s="122"/>
      <c r="E70" s="24">
        <v>90000</v>
      </c>
      <c r="F70" s="24">
        <v>40000</v>
      </c>
      <c r="G70" s="24">
        <f>G74</f>
        <v>12000</v>
      </c>
      <c r="H70" s="174" t="s">
        <v>52</v>
      </c>
      <c r="I70" s="175"/>
      <c r="J70" s="175"/>
      <c r="K70" s="176"/>
    </row>
    <row r="71" spans="1:11" ht="15.75">
      <c r="A71" s="101"/>
      <c r="B71" s="123"/>
      <c r="C71" s="124"/>
      <c r="D71" s="125"/>
      <c r="E71" s="24">
        <v>0</v>
      </c>
      <c r="F71" s="24">
        <v>0</v>
      </c>
      <c r="G71" s="24">
        <f>G75</f>
        <v>0</v>
      </c>
      <c r="H71" s="177"/>
      <c r="I71" s="178"/>
      <c r="J71" s="178"/>
      <c r="K71" s="179"/>
    </row>
    <row r="72" spans="1:11" ht="15.75">
      <c r="A72" s="101"/>
      <c r="B72" s="126"/>
      <c r="C72" s="127"/>
      <c r="D72" s="128"/>
      <c r="E72" s="24">
        <v>0</v>
      </c>
      <c r="F72" s="24">
        <v>0</v>
      </c>
      <c r="G72" s="24">
        <f>G76</f>
        <v>0</v>
      </c>
      <c r="H72" s="177"/>
      <c r="I72" s="178"/>
      <c r="J72" s="178"/>
      <c r="K72" s="179"/>
    </row>
    <row r="73" spans="1:11" ht="15" customHeight="1">
      <c r="A73" s="101"/>
      <c r="B73" s="103" t="s">
        <v>24</v>
      </c>
      <c r="C73" s="104"/>
      <c r="D73" s="105"/>
      <c r="E73" s="25">
        <f>SUM(E70:E72)</f>
        <v>90000</v>
      </c>
      <c r="F73" s="25">
        <f>SUM(F70:F72)</f>
        <v>40000</v>
      </c>
      <c r="G73" s="25">
        <f>SUM(G70:G72)</f>
        <v>12000</v>
      </c>
      <c r="H73" s="180"/>
      <c r="I73" s="181"/>
      <c r="J73" s="181"/>
      <c r="K73" s="182"/>
    </row>
    <row r="74" spans="1:11" ht="39.75" customHeight="1">
      <c r="A74" s="101" t="s">
        <v>39</v>
      </c>
      <c r="B74" s="140" t="s">
        <v>65</v>
      </c>
      <c r="C74" s="133" t="s">
        <v>41</v>
      </c>
      <c r="D74" s="186" t="s">
        <v>53</v>
      </c>
      <c r="E74" s="20">
        <v>90000</v>
      </c>
      <c r="F74" s="20">
        <v>40000</v>
      </c>
      <c r="G74" s="20">
        <v>12000</v>
      </c>
      <c r="H74" s="137" t="s">
        <v>67</v>
      </c>
      <c r="I74" s="137" t="s">
        <v>67</v>
      </c>
      <c r="J74" s="98"/>
      <c r="K74" s="158" t="s">
        <v>68</v>
      </c>
    </row>
    <row r="75" spans="1:11" ht="39.75" customHeight="1">
      <c r="A75" s="101"/>
      <c r="B75" s="140"/>
      <c r="C75" s="98"/>
      <c r="D75" s="186"/>
      <c r="E75" s="20"/>
      <c r="F75" s="20"/>
      <c r="G75" s="20"/>
      <c r="H75" s="138"/>
      <c r="I75" s="138"/>
      <c r="J75" s="99"/>
      <c r="K75" s="159"/>
    </row>
    <row r="76" spans="1:11" ht="39.75" customHeight="1">
      <c r="A76" s="101"/>
      <c r="B76" s="141"/>
      <c r="C76" s="98"/>
      <c r="D76" s="186"/>
      <c r="E76" s="20"/>
      <c r="F76" s="20"/>
      <c r="G76" s="20"/>
      <c r="H76" s="133"/>
      <c r="I76" s="133"/>
      <c r="J76" s="99"/>
      <c r="K76" s="160"/>
    </row>
    <row r="77" spans="1:11" ht="13.5" customHeight="1">
      <c r="A77" s="21"/>
      <c r="B77" s="35"/>
      <c r="C77" s="35"/>
      <c r="D77" s="21"/>
      <c r="E77" s="36"/>
      <c r="F77" s="36"/>
      <c r="G77" s="36"/>
      <c r="H77" s="21"/>
      <c r="I77" s="37"/>
      <c r="J77" s="37"/>
      <c r="K77" s="21"/>
    </row>
    <row r="78" spans="1:11" s="40" customFormat="1" ht="13.5" customHeight="1" thickBot="1">
      <c r="A78" s="95" t="s">
        <v>40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1:11" s="41" customFormat="1" ht="13.5" customHeight="1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 s="41" customFormat="1" ht="13.5" customHeight="1">
      <c r="A80" s="61" t="s">
        <v>71</v>
      </c>
      <c r="B80" s="62"/>
      <c r="C80" s="62"/>
      <c r="D80" s="63"/>
      <c r="E80" s="39"/>
      <c r="F80" s="39"/>
      <c r="G80" s="39"/>
      <c r="H80" s="39"/>
      <c r="I80" s="39"/>
      <c r="J80" s="39"/>
      <c r="K80" s="39"/>
    </row>
    <row r="81" spans="1:11" s="41" customFormat="1" ht="13.5" customHeight="1">
      <c r="A81" s="64"/>
      <c r="B81" s="65"/>
      <c r="C81" s="65"/>
      <c r="D81" s="66"/>
      <c r="E81" s="39"/>
      <c r="F81" s="39"/>
      <c r="G81" s="39"/>
      <c r="H81" s="39"/>
      <c r="I81" s="39"/>
      <c r="J81" s="39"/>
      <c r="K81" s="39"/>
    </row>
    <row r="82" spans="1:11" ht="15.75" customHeight="1">
      <c r="A82" s="100"/>
      <c r="B82" s="100"/>
      <c r="C82" s="100"/>
      <c r="D82" s="100"/>
      <c r="E82" s="100"/>
      <c r="F82" s="100"/>
      <c r="G82" s="42"/>
      <c r="H82" s="41"/>
      <c r="I82" s="97" t="s">
        <v>69</v>
      </c>
      <c r="J82" s="97"/>
      <c r="K82" s="97"/>
    </row>
    <row r="83" spans="1:11" ht="15.75" customHeight="1">
      <c r="A83" s="100"/>
      <c r="B83" s="100"/>
      <c r="C83" s="100"/>
      <c r="D83" s="100"/>
      <c r="E83" s="100"/>
      <c r="F83" s="100"/>
      <c r="G83" s="42"/>
      <c r="H83" s="43"/>
      <c r="I83" s="97"/>
      <c r="J83" s="97"/>
      <c r="K83" s="97"/>
    </row>
    <row r="84" spans="1:10" ht="15.75" customHeight="1">
      <c r="A84" s="44"/>
      <c r="B84" s="139"/>
      <c r="C84" s="139"/>
      <c r="D84" s="139"/>
      <c r="E84" s="45"/>
      <c r="F84" s="132"/>
      <c r="G84" s="132"/>
      <c r="H84" s="41"/>
      <c r="I84" s="41"/>
      <c r="J84" s="41"/>
    </row>
    <row r="85" spans="1:10" ht="15.75" customHeight="1">
      <c r="A85" s="44"/>
      <c r="B85" s="41"/>
      <c r="C85" s="41"/>
      <c r="D85" s="41"/>
      <c r="E85" s="41"/>
      <c r="F85" s="41"/>
      <c r="G85" s="41"/>
      <c r="H85" s="41"/>
      <c r="I85" s="41"/>
      <c r="J85" s="41"/>
    </row>
    <row r="86" spans="1:10" ht="15.75" customHeight="1">
      <c r="A86" s="44"/>
      <c r="B86" s="41"/>
      <c r="C86" s="41"/>
      <c r="D86" s="41"/>
      <c r="E86" s="41"/>
      <c r="F86" s="41"/>
      <c r="G86" s="41"/>
      <c r="H86" s="41"/>
      <c r="I86" s="41"/>
      <c r="J86" s="41"/>
    </row>
    <row r="87" spans="1:10" ht="15.75" customHeight="1">
      <c r="A87" s="44"/>
      <c r="B87" s="41"/>
      <c r="C87" s="41"/>
      <c r="D87" s="41"/>
      <c r="E87" s="41"/>
      <c r="F87" s="41"/>
      <c r="G87" s="41"/>
      <c r="H87" s="41"/>
      <c r="I87" s="41"/>
      <c r="J87" s="41"/>
    </row>
    <row r="88" spans="1:10" ht="15.75" customHeight="1">
      <c r="A88" s="44"/>
      <c r="B88" s="41"/>
      <c r="C88" s="41"/>
      <c r="D88" s="41"/>
      <c r="E88" s="44"/>
      <c r="F88" s="44"/>
      <c r="G88" s="41"/>
      <c r="H88" s="41"/>
      <c r="I88" s="41"/>
      <c r="J88" s="41"/>
    </row>
    <row r="89" spans="1:10" ht="15.75" customHeight="1">
      <c r="A89" s="44"/>
      <c r="B89" s="41"/>
      <c r="C89" s="41"/>
      <c r="D89" s="41"/>
      <c r="E89" s="41"/>
      <c r="F89" s="41"/>
      <c r="G89" s="41"/>
      <c r="H89" s="41"/>
      <c r="I89" s="41"/>
      <c r="J89" s="41"/>
    </row>
    <row r="90" spans="1:10" ht="15.75">
      <c r="A90" s="44"/>
      <c r="B90" s="41"/>
      <c r="C90" s="41"/>
      <c r="D90" s="41"/>
      <c r="E90" s="41"/>
      <c r="F90" s="41"/>
      <c r="G90" s="41"/>
      <c r="H90" s="41"/>
      <c r="I90" s="41"/>
      <c r="J90" s="41"/>
    </row>
  </sheetData>
  <sheetProtection/>
  <mergeCells count="116">
    <mergeCell ref="K34:K36"/>
    <mergeCell ref="A40:A42"/>
    <mergeCell ref="B40:B42"/>
    <mergeCell ref="C40:C42"/>
    <mergeCell ref="D40:D42"/>
    <mergeCell ref="H40:H42"/>
    <mergeCell ref="I40:I42"/>
    <mergeCell ref="J40:J42"/>
    <mergeCell ref="A31:A33"/>
    <mergeCell ref="B34:B36"/>
    <mergeCell ref="C34:C36"/>
    <mergeCell ref="D34:D36"/>
    <mergeCell ref="B31:B33"/>
    <mergeCell ref="D31:D33"/>
    <mergeCell ref="A37:A39"/>
    <mergeCell ref="C37:C39"/>
    <mergeCell ref="D37:D39"/>
    <mergeCell ref="A70:A73"/>
    <mergeCell ref="B70:D72"/>
    <mergeCell ref="H70:K73"/>
    <mergeCell ref="K74:K76"/>
    <mergeCell ref="A74:A76"/>
    <mergeCell ref="B74:B76"/>
    <mergeCell ref="C74:C76"/>
    <mergeCell ref="J74:J76"/>
    <mergeCell ref="D74:D76"/>
    <mergeCell ref="B73:D73"/>
    <mergeCell ref="H66:K69"/>
    <mergeCell ref="H55:K57"/>
    <mergeCell ref="H74:H76"/>
    <mergeCell ref="I74:I76"/>
    <mergeCell ref="K43:K45"/>
    <mergeCell ref="J43:J45"/>
    <mergeCell ref="I43:I45"/>
    <mergeCell ref="H43:H45"/>
    <mergeCell ref="A66:A69"/>
    <mergeCell ref="B66:D68"/>
    <mergeCell ref="B58:D60"/>
    <mergeCell ref="B49:D49"/>
    <mergeCell ref="B69:D69"/>
    <mergeCell ref="A55:D57"/>
    <mergeCell ref="B61:D61"/>
    <mergeCell ref="D43:D45"/>
    <mergeCell ref="C43:C45"/>
    <mergeCell ref="H17:K19"/>
    <mergeCell ref="A62:A65"/>
    <mergeCell ref="B62:D64"/>
    <mergeCell ref="H62:K65"/>
    <mergeCell ref="B65:D65"/>
    <mergeCell ref="A54:K54"/>
    <mergeCell ref="A58:A61"/>
    <mergeCell ref="H58:K61"/>
    <mergeCell ref="B37:B39"/>
    <mergeCell ref="K40:K42"/>
    <mergeCell ref="A50:A53"/>
    <mergeCell ref="B50:D52"/>
    <mergeCell ref="H50:K53"/>
    <mergeCell ref="B53:D53"/>
    <mergeCell ref="A46:A49"/>
    <mergeCell ref="B46:D48"/>
    <mergeCell ref="H46:K49"/>
    <mergeCell ref="B43:B45"/>
    <mergeCell ref="A43:A45"/>
    <mergeCell ref="K28:K30"/>
    <mergeCell ref="H37:H39"/>
    <mergeCell ref="I37:I39"/>
    <mergeCell ref="J37:J39"/>
    <mergeCell ref="K37:K39"/>
    <mergeCell ref="H31:H33"/>
    <mergeCell ref="I31:I33"/>
    <mergeCell ref="J31:J33"/>
    <mergeCell ref="K31:K33"/>
    <mergeCell ref="H34:H36"/>
    <mergeCell ref="A3:K3"/>
    <mergeCell ref="A4:K4"/>
    <mergeCell ref="A5:K5"/>
    <mergeCell ref="A20:A23"/>
    <mergeCell ref="H20:K23"/>
    <mergeCell ref="A7:A11"/>
    <mergeCell ref="A34:A36"/>
    <mergeCell ref="C31:C33"/>
    <mergeCell ref="J34:J36"/>
    <mergeCell ref="H24:K27"/>
    <mergeCell ref="B27:D27"/>
    <mergeCell ref="F84:G84"/>
    <mergeCell ref="C28:C30"/>
    <mergeCell ref="D28:D30"/>
    <mergeCell ref="H28:H30"/>
    <mergeCell ref="B84:D84"/>
    <mergeCell ref="I34:I36"/>
    <mergeCell ref="B28:B30"/>
    <mergeCell ref="I28:I30"/>
    <mergeCell ref="B20:D22"/>
    <mergeCell ref="D7:D11"/>
    <mergeCell ref="A24:A27"/>
    <mergeCell ref="B24:D26"/>
    <mergeCell ref="E7:G7"/>
    <mergeCell ref="A78:K78"/>
    <mergeCell ref="I82:K83"/>
    <mergeCell ref="J28:J30"/>
    <mergeCell ref="A82:F83"/>
    <mergeCell ref="A28:A30"/>
    <mergeCell ref="A13:A16"/>
    <mergeCell ref="B16:D16"/>
    <mergeCell ref="B13:D15"/>
    <mergeCell ref="B23:D23"/>
    <mergeCell ref="A80:D81"/>
    <mergeCell ref="A17:D19"/>
    <mergeCell ref="H13:K16"/>
    <mergeCell ref="C6:J6"/>
    <mergeCell ref="J7:J11"/>
    <mergeCell ref="B7:B11"/>
    <mergeCell ref="C7:C11"/>
    <mergeCell ref="K7:K11"/>
    <mergeCell ref="I7:I11"/>
    <mergeCell ref="H7:H11"/>
  </mergeCells>
  <printOptions horizontalCentered="1"/>
  <pageMargins left="0.5905511811023623" right="0.2362204724409449" top="0.5905511811023623" bottom="0.5905511811023623" header="0" footer="0"/>
  <pageSetup horizontalDpi="600" verticalDpi="600" orientation="landscape" paperSize="9" scale="70" r:id="rId1"/>
  <rowBreaks count="3" manualBreakCount="3">
    <brk id="27" max="10" man="1"/>
    <brk id="42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Корнеев</dc:creator>
  <cp:keywords/>
  <dc:description/>
  <cp:lastModifiedBy>Савельева Л. Б.</cp:lastModifiedBy>
  <cp:lastPrinted>2011-07-27T18:15:23Z</cp:lastPrinted>
  <dcterms:created xsi:type="dcterms:W3CDTF">2008-09-17T10:53:36Z</dcterms:created>
  <dcterms:modified xsi:type="dcterms:W3CDTF">2011-09-15T06:26:32Z</dcterms:modified>
  <cp:category/>
  <cp:version/>
  <cp:contentType/>
  <cp:contentStatus/>
</cp:coreProperties>
</file>