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2735" windowHeight="10170" activeTab="0"/>
  </bookViews>
  <sheets>
    <sheet name="Свод" sheetId="1" r:id="rId1"/>
    <sheet name="ГА" sheetId="2" r:id="rId2"/>
    <sheet name="Гидромет" sheetId="3" r:id="rId3"/>
  </sheets>
  <definedNames>
    <definedName name="_xlnm.Print_Titles" localSheetId="2">'Гидромет'!$6:$9</definedName>
    <definedName name="_xlnm.Print_Area" localSheetId="1">'ГА'!$A$1:$L$152</definedName>
    <definedName name="_xlnm.Print_Area" localSheetId="2">'Гидромет'!$A$1:$L$81</definedName>
    <definedName name="_xlnm.Print_Area" localSheetId="0">'Свод'!$A$1:$L$215</definedName>
  </definedNames>
  <calcPr fullCalcOnLoad="1"/>
</workbook>
</file>

<file path=xl/sharedStrings.xml><?xml version="1.0" encoding="utf-8"?>
<sst xmlns="http://schemas.openxmlformats.org/spreadsheetml/2006/main" count="1201" uniqueCount="607">
  <si>
    <t>Техническое перевооружение Авиационного метеорологического центра Нижний Новгород аэр.Стригино, г.Нижний Новгород, включая: частичную замену датчиков для измерения параметров погоды, установку системы для определения сдвига ветра,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автоматизированных рабочих мест,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определения сдвига ветра, программно-аппаратных комплексов дистанционного обучения авиаметспециалистов, комплексов приема и обработки бортовой погоды, средств отображения метеорологической информации                                     (  74.20.5)</t>
  </si>
  <si>
    <t xml:space="preserve"> Оплата аванса 30% согласно заключенному  дополнительному соглашению №4 от 29.04.11г.</t>
  </si>
  <si>
    <t>238.10</t>
  </si>
  <si>
    <t>Техническое перевооружение авиационной метеорологической станции гражданской I разряда Ижевск, аэропорт Ижевск, г. Ижевск, включая: установку автоматизированной метеорологической измерительной системы, частичную замену датчиков для измерения параметров погоды,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комплексов приема и обработки бортовой погоды, системы для проведения брифинга,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</si>
  <si>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ПИР.№9/11 от 22.03.2011г. Оплачен аванс в размере 30% от стоимости ГК.</t>
  </si>
  <si>
    <t>238.11</t>
  </si>
  <si>
    <t>Техническое перевооружение авиационной метеорологической станции гражданской I разряда Чебоксары, аэропорт Чебоксары, г. Чебоксары, включая: модернизацию и частичную замену датчиков для измерения параметров погоды, установку: рабочей станции метеорологической автоматизированной радиолокационной сети, программно-аппаратных средств приема и обработки бортовой погоды,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</si>
  <si>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 №5/11 от 22.03.2011г. Оплачен аванс в размере 30% от стоимости ГК</t>
  </si>
  <si>
    <t>238.12</t>
  </si>
  <si>
    <t>Техническое перевооружение авиационной метеорологической станции гражданской II разряда Белгород, аэропорт Белгород, г. Белгород, включая установку автоматизированной метеорологической измерительной системы, частичную замену датчиков для измерения параметров погоды,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комплексов приема и обработки бортовой погоды, автоматизированных рабочих мест авиаметспециалистов, системы для проведения брифинга, системы прогнозирования, программно-аппаратных комплексов дистанционного обучения авиаметспециалистов, средств отображения метеорологической информации  (  74.20.5)</t>
  </si>
  <si>
    <t>Заключен ГК на ПИР №1/11 от 17.03.2011г.. Оплачен аванс в размере 30% от стоимости ГК.</t>
  </si>
  <si>
    <t>238.13</t>
  </si>
  <si>
    <t>Техническое перевооружение авиационной метеорологической станции гражданской II разряда Брянск, аэропорт Брянск, пос. Октябрьский, Брянская область, включая установку центрального устройства автоматизированной метеорологической измерительной системы, модернизацию и частичную замену датчиков для измерения параметров погоды,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комплексов приема и обработки бортовой погоды, автоматизированных рабочих мест авиаметспециалистов, системы для проведения брифинга,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</si>
  <si>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 №2/11  от 22.03.2011г. Оплачен аванс в размере 30% от стоимости ГК</t>
  </si>
  <si>
    <t>238.17</t>
  </si>
  <si>
    <t>Техническое перевооружение авиационной метеорологической станции гражданской II разряда Курск, аэропорт Курск, г. Курск, включая установку автоматизированной метеорологической измерительной системы, модернизацию и частичную замену датчиков для измерения параметров погоды,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комплексов приема и обработки бортовой погоды, системы прогнозирования, автоматизированных рабочих мест авиаметспециалистов, системы для проведения брифинга,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</si>
  <si>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 №7/11 от 22.03.2011г. Оплачен аванс в размере 30% от стоимости ГК.</t>
  </si>
  <si>
    <t>238.18</t>
  </si>
  <si>
    <t>Техническое перевооружение авиационной метеорологической станции гражданской II разряда Липецк, аэропорт Липецк, г. Липецк, включая установку: автоматизированной метеорологической измерительной системы с центральным устройством и датчиками для измерения параметров погоды вдоль взлетно-посадочной полосы, средств связи,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</si>
  <si>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 №8/11от 22.03.2011 Оплачен аванс в размере 30% от стоимости ГК.</t>
  </si>
  <si>
    <t>238.34</t>
  </si>
  <si>
    <t>Техническое перевооружение авиационной метеорологической станции гражданской Минеральные Воды, аэропорт Минеральные Воды, г. Минеральные Воды, Ставропольский край, включая замену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дистанционного обучения, автоматизированных рабочих места для авиаметспециалистов, рабочей станции метеорологической автоматизированной радиолокационной сети, средств отображения метеорологической информации (  74.20.5)</t>
  </si>
  <si>
    <t>238.35</t>
  </si>
  <si>
    <t>Техническое перевооружение авиационной метеорологической станции гражданской Ставрополь, аэропорт Ставрополь, г. Ставрополь, включая замену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</si>
  <si>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238.39</t>
  </si>
  <si>
    <t>Техническое перевооружение авиационной метеорологической станции гражданской Махачкала, аэропорт Махачкала, г. Махачкала,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</si>
  <si>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238.42</t>
  </si>
  <si>
    <t>Техническое перевооружение авиационной метеорологической станции гражданской Владикавказ, аэропорт Владикавказ, г. Беслан, Республика Северная Осетия – Алания,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</si>
  <si>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238.46</t>
  </si>
  <si>
    <t>Техническое перевооружение зонального авиационного метеорологического центра Хабаровск, аэропорт Хабаровск, г. Хабаровск, включая: замену метеорологических датчиков для установки вдоль взлетно-посадочных полос, частичную замену резервных датчиков, автоматизированной метеорологической измерительной системы, средств отображения метеорологической информации, замену системы интеграции с комплексом средств автоматизации управления воздушным движением, установку системы для проведения брифинга, программно-аппаратных средств для приема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</si>
  <si>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238.47</t>
  </si>
  <si>
    <t>Техническое перевооружение авиационного метеорологического центра Владивосток, аэропорт Владивосток (Кневичи), г. Артем, Приморский край, включая замену автоматизированной метеорологической измерительной системы с центральным устройством и датчиками с учетом двух взлетно-посадочных полос, установку программно-аппаратных средств для приема и обработки бортовой погоды, программно-аппаратных средств для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системы прогнозирования с расчетными методами прогноза опасных для авиации явлений погоды                   (  74.20.5)</t>
  </si>
  <si>
    <t>238.48</t>
  </si>
  <si>
    <t>Техническое перевооружение авиационного метеорологического центра Южно-Сахалинск, аэропорт Южно-Сахалинск, г. Южно-Сахалинск , включая замену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программно-аппаратных средств для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системы прогнозирования с расчетными методами прогноза опасных для авиации явлений погоды (  74.20.5)</t>
  </si>
  <si>
    <t>В Росгидромет представлены предложения по переносу работ и финансирвания на 2012 г.</t>
  </si>
  <si>
    <t>238.49</t>
  </si>
  <si>
    <t>Техническое перевооружение авиационной метеорологической станции гражданской Николаевск-на-Амуре, аэропорт Николаевск-на-Амуре, г. Николаевск-на-Амуре, Хабаровский край, включая замену автоматизированной метеорологической измерительной системы с центральным устройством и датчиками с учетом двух взлетно-посадочных полос, установку программно-аппаратных средств для приема и обработки бортовой погоды, программно-аппаратных средств для дистанционного обучения, рабочей станции метеорологической автоматизированной радиолокационной сети, средств отображения метеорологической прогнозирования с расчетными методами прогноза опасных для авиации явлений погоды информации, системы прогнозирования с расчетными методами прогноза опасных для авиации явлений погоды        (  74.20.5)</t>
  </si>
  <si>
    <t>238.54</t>
  </si>
  <si>
    <t>Техническое перевооружение авиационной метеорологической станции гражданской Комсомольск-на-Амуре, аэропорт Комсомольск-на-Амуре (Дземги), г. Комсомольск-на-Амуре, включая оснащение автоматизированной метеорологической измерительной системой с центральным устройством и датчиками с учетом двух взлетно-посадочных полос, установку программно-аппаратных средств для дистанционного обучения, средств отображения метеорологической информации и средств связи                  (  74.20.5)</t>
  </si>
  <si>
    <t>238.57</t>
  </si>
  <si>
    <t>Техническое перевооружение оперативной группы Бованенково, посадочная площадка Бованенково, пос. Бованенково, Ямало-Ненецкий автономный округ,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дистанционного обучения, средств отображения информации и средств связи, рабочей станции метеорологической автоматизированной радиолокационной сети, автоматических станций на вертолетных площадках полуострова Ямал           (  74.20.5)</t>
  </si>
  <si>
    <t>238.64</t>
  </si>
  <si>
    <t>Техническое перевооружение  авиационного метеорологического центра Магадан, аэропорт Магадан, г.Магадан, включая оснащение системой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комплексом  приема и обработки бортовой погоды, установку автоматизированных рабочих мест авиаметспециалистов, системы для проведения брифинга, системы прогнозирования с реализацией расчетных методов прогнозов опасных для полетов авиации явлений погоды, программно-аппаратных комплексов дистанционного обучения авиаметспециалистов, средств отображения метеорологической информации, частичную замену датчиков для измерения параметров погоды на аэродроме автоматизированной метеорологической измерительной системы  (  74.20.5)</t>
  </si>
  <si>
    <t xml:space="preserve"> Оплата аванса 30% согласно заключенному  дополнительному соглашению №3 от 29.04.11г..</t>
  </si>
  <si>
    <t>238.72</t>
  </si>
  <si>
    <t>Техническое перевооружение авиационной метеорологической станции гражданской Оссора, аэропорт Оссора, пос. Оссора, Камчатский край, включая оснащение автоматизированной метеорологической измерительной системой с центральным устройством и датчиками для измерения параметров погоды на аэродроме, установку программно-аппаратных комплексов дистанционного обучения авиаметспециалистов, средств отображения метеорологической информации (  74.20.5)</t>
  </si>
  <si>
    <t>238.80</t>
  </si>
  <si>
    <t>Техническое перевооружение авиационного метеорологического центра Чита, аэропорт Чита, г. Чита, включая установку рабочей станции метеорологической автоматизированной радиолокационной сети, комплекса приема и обработки бортовой погоды, системы для проведения брифинга, системы прогнозирования с реализацией расчетных методов прогнозов опасных для полетов авиации явлений погоды, программно-аппаратных комплексов дистанционного обучения авиаметспециалистов, средств отображения метеорологической информации, частичную замену резервных датчиков для измерения параметров погоды на аэродроме автоматизированной метеорологической измерительной системы                   (  74.20.5)</t>
  </si>
  <si>
    <t>Заключен ГК на ПИР. Оплачен аванс в размере 30% от стоимости ГК</t>
  </si>
  <si>
    <t>238.84</t>
  </si>
  <si>
    <t>Техническое перевооружение авиационной метеорологической станции гражданской Киренск, аэропорт Киренск, г. Киренск, включая установку автоматизированной метеорологической измерительной системы с центральным устройством и датчиками для измерения параметров погоды на аэродроме, комплекса приема и обработки бортовой погоды, системы для проведения брифинга, программно-аппаратных комплексов дистанционного обучения авиаметспециалистов, средств отображения метеорологической информации(  74.20.5)</t>
  </si>
  <si>
    <t>Заключен ГК на ПИР №3/11от 22.03.2011г. Оплачен аванс в размере 30% от стоимости ГК</t>
  </si>
  <si>
    <t>238.87</t>
  </si>
  <si>
    <t>Техническое перевооружение авиационной метеорологической станции гражданской Усть-Кут, аэропорт Усть-Кут, г. Усть-Кут, Иркутская область, включая установку автоматизированной метеорологической измерительной системы с центральным устройством и датчиками для измерения параметров погоды на аэродроме, средств связи, программно-аппаратных комплексов дистанционного обучения авиаметспециалистов, средств отображения информации ( 74.20.5)</t>
  </si>
  <si>
    <t>Заключен ГК на ПИР №6/11от 22.03.2011г. Оплачен аванс в размере 30% от стоимости ГК</t>
  </si>
  <si>
    <t>Нераспределенный остаток средств предусмотренный по программе на 2011 год</t>
  </si>
  <si>
    <t xml:space="preserve">Заместитель Руководителя Росгидромета                                                                                                                                                                                                                                                                                                                                                                                                                                                                                                                                                                                                                                                                                                                                                                                                                                                                                                                                                                                                                                                                       </t>
  </si>
  <si>
    <t xml:space="preserve">                                                                                                                                                                                                                                                                                                                                                    __________________________ И.А. Шумаков                                                                                                                                                                                                                                                                                                                                                                                                                                                                                                                                                                                                                                                                                                                     </t>
  </si>
  <si>
    <t xml:space="preserve">Исполнитель: И.Г. Догузов                                   </t>
  </si>
  <si>
    <t>Заместитель руководителя                                                                                                                                                                                         Росгидромета           ______________________  Якубов И.А.</t>
  </si>
  <si>
    <t xml:space="preserve">           Тел: 8499 7952466</t>
  </si>
  <si>
    <t>4.1</t>
  </si>
  <si>
    <t>4.2</t>
  </si>
  <si>
    <t>Направление II "Развитие метеорологического обеспечения аэронавигации":</t>
  </si>
  <si>
    <t>Направление I "Модернизация системы организации воздушного движения":</t>
  </si>
  <si>
    <t>3.1.1.</t>
  </si>
  <si>
    <t>3.1.2.</t>
  </si>
  <si>
    <t>3.3.1.</t>
  </si>
  <si>
    <t>3.4.</t>
  </si>
  <si>
    <t>3.4.1.</t>
  </si>
  <si>
    <t>3.5.</t>
  </si>
  <si>
    <t>3.5.1.</t>
  </si>
  <si>
    <t>3.6.</t>
  </si>
  <si>
    <t>3.6.1.</t>
  </si>
  <si>
    <t>3.7.</t>
  </si>
  <si>
    <t>3.7.1.</t>
  </si>
  <si>
    <t>3.8.</t>
  </si>
  <si>
    <t>3.8.1.</t>
  </si>
  <si>
    <t>3.9.</t>
  </si>
  <si>
    <t>3.9.1.</t>
  </si>
  <si>
    <t>3.10.</t>
  </si>
  <si>
    <t>3.10.1.</t>
  </si>
  <si>
    <t>3.10.2.</t>
  </si>
  <si>
    <t>3.10.3.</t>
  </si>
  <si>
    <t>3.11.</t>
  </si>
  <si>
    <t>3.11.1.</t>
  </si>
  <si>
    <t>3.12.</t>
  </si>
  <si>
    <t>3.12.1.</t>
  </si>
  <si>
    <t>3.13.</t>
  </si>
  <si>
    <t>3.13.1.</t>
  </si>
  <si>
    <t>3.14.</t>
  </si>
  <si>
    <t>3.14.1.</t>
  </si>
  <si>
    <t>3.15.</t>
  </si>
  <si>
    <t>3.15.1.</t>
  </si>
  <si>
    <t>3.15.2.</t>
  </si>
  <si>
    <t>3.15.3.</t>
  </si>
  <si>
    <t>3.15.4.</t>
  </si>
  <si>
    <t>3.15.5.</t>
  </si>
  <si>
    <t>3.15.6.</t>
  </si>
  <si>
    <t>3.15.7.</t>
  </si>
  <si>
    <t>3.15.8.</t>
  </si>
  <si>
    <t>3.15.9.</t>
  </si>
  <si>
    <t>3.15.10.</t>
  </si>
  <si>
    <t>3.15.11.</t>
  </si>
  <si>
    <t>3.15.12.</t>
  </si>
  <si>
    <t>3.15.13.</t>
  </si>
  <si>
    <t>3.15.14.</t>
  </si>
  <si>
    <t>3.15.15.</t>
  </si>
  <si>
    <t>3.15.16.</t>
  </si>
  <si>
    <t>3.15.17.</t>
  </si>
  <si>
    <t>3.15.18.</t>
  </si>
  <si>
    <t>3.15.19.</t>
  </si>
  <si>
    <t>3.15.20.</t>
  </si>
  <si>
    <t>3.15.21.</t>
  </si>
  <si>
    <t>3.15.22.</t>
  </si>
  <si>
    <t>3.15.23.</t>
  </si>
  <si>
    <t>3.15.24.</t>
  </si>
  <si>
    <t>3.15.25.</t>
  </si>
  <si>
    <t>3.15.26.</t>
  </si>
  <si>
    <t>«Модернизация Единой системы организации воздушного движения Российской Федерации (2009-2015 годы)»,
Министерство транспорта Российской Федерации</t>
  </si>
  <si>
    <t>Направление III "Развитие Единой системы авиационно-космического поиска и спасания":</t>
  </si>
  <si>
    <t>Исполнитель: Титов Александр Николаевич
Телефон:+7 (499) 262-48-40,
e-mail: Tiov@ppp-transport.ru</t>
  </si>
  <si>
    <t>Техническое перевооружение Авиационного метеорологического центра Нижний Новгород аэр.Стригино, г.Нижний Новгород, включая: частичную замену датчиков для измерения параметров погоды, установку системы для определения сдвига ветра,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автоматизированных рабочих мест,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определения сдвига ветра, программно-аппаратных комплексов дистанционного обучения авиаметспециалистов, комплексов приема и обработки бортовой погоды, средств отображения метеорологической информации  (74.20.5)</t>
  </si>
  <si>
    <t>Техническое перевооружение филиала Главного авиационного метеорологического центра Шереметьево, аэропорт Шереметьево, Московская область, включая установку: систем радиовещательной передачи на русском и английском языках, частичную замену измерителей параметров погоды с учетом резерва, устанавливаемых вдоль взлетно-посадочной полосы, системы для определения сдвига ветра, информационных систем и рабочих мест для авиаметспециалистов, средств отображения метеорологической информации  (74.20.5)</t>
  </si>
  <si>
    <t xml:space="preserve">Заместитель Министра транспорта 
Российской Федерации                                      _______________________ </t>
  </si>
  <si>
    <t>Реконструкция и техническое перевооружение комплекса средств УВД, РТОП и электросвязи аэропорта Пермь, включая оснащение моноимпульсным вторичным радиолокатором, КСА ПИВП, комплексным тренажером, приемо-передающим радиоцентром, г. Пермь</t>
  </si>
  <si>
    <t xml:space="preserve"> 2.108</t>
  </si>
  <si>
    <t>Реконструкция и техническое перевооружение комплекса средств УВД, РТОП и электросвязи аэропорта Астрахань, включая оснащение радиомаячными системами посадки, КСА ПИВП, приемо-передающим радиоцентром, системой ближней навигации, аэродромным радиолокационным комплексом, г. Астрахань</t>
  </si>
  <si>
    <t xml:space="preserve"> 2.109</t>
  </si>
  <si>
    <t>Реконструкция и техническое перевооружение комплекса средств УВД, РТОП и электросвязи аэропорта Оренбург, включая оснащение приемо-передающим радиоцентром, КСА ПИВП, системой ближней навигации, приводными радиостанциями, системой коммутации речевых сообщений, комплексным тренажером, г. Оренбург</t>
  </si>
  <si>
    <t xml:space="preserve"> 2.110</t>
  </si>
  <si>
    <t>Реконструкция и техническое перевооружение комплекса средств УВД, РТОП и электросвязи аэропорта Магадан, включая оснащение системами ближней навигации, комплексным тренажером, КСА ПИВП, аэродромным радиолокационным комплексом, г. Магадан,</t>
  </si>
  <si>
    <t xml:space="preserve"> 2.111</t>
  </si>
  <si>
    <t xml:space="preserve"> 2.112</t>
  </si>
  <si>
    <t>Строительство технологического здания (площадью до 3000 кв.м) и оснащение автоматизированной системой организации воздушного движения Екатеринбургского укрупненного центра ЕС ОрВД, г.Екатеринбург</t>
  </si>
  <si>
    <t>Реконструкция и техническое перевооружение комплекса средств УВД, РТОП и электросвязи аэропорта  Омск, включая строительство КДП, оснащение КДП оборудованием УВД и связи, оснащение системами ближней навигации, радиомаячными системами посадки, КСА ПИВП, комплексным тренажером, г. Омск</t>
  </si>
  <si>
    <t xml:space="preserve"> 2.113</t>
  </si>
  <si>
    <t>Реконструкция и техническое перевооружение комплекса средств УВД, РТОП и электросвязи аэропорта Игарка, включая оснащение аэродромным радиолокационным комплексом, системой ближней навигации, средствами связи, г. Игарка, Красноярский край</t>
  </si>
  <si>
    <t xml:space="preserve"> 2.114</t>
  </si>
  <si>
    <t>Реконструкция и техническое перевооружение комплекса средств УВД, РТОП и электросвязи аэропорта Комсомольск-на-Амуре, включая оснащение КСА ПИВП, г.Комсомольск-на-Амуре, Хабаровский край</t>
  </si>
  <si>
    <t xml:space="preserve"> 2.115</t>
  </si>
  <si>
    <t>Реконструкция и техническое перевооружение комплекса средств УВД, РТОП и электросвязи аэропорта Советский, включая оснащение аэродромным радиолокационным комплексом, приводными радиостанциями, средствами радиосвязи,  г.Советский, Ханты-Мансийский автономный округ - Югра</t>
  </si>
  <si>
    <t xml:space="preserve"> 2.116</t>
  </si>
  <si>
    <t>Реконструкция и техническое
перевооружение комплекса средств УВД, РТОП и электросвязи аэропорта Псков, включая оснащение приводными
радиостанциями, системой коммутации
речевых сообщений, средствами ОВЧ и ВЧ радиосвязи, г. Псков</t>
  </si>
  <si>
    <t xml:space="preserve"> 2.117</t>
  </si>
  <si>
    <t>Реконструкция и техническое
перевооружение комплекса средств УВД, РТОП и электросвязи аэропорта Тикси, включая оснащение системами ближней навигации, КСА ПИВП, средствами радиосвязи, г. Тикси, Республика Саха (Якутия)</t>
  </si>
  <si>
    <t xml:space="preserve"> 2.118</t>
  </si>
  <si>
    <t>Реконструкция и техническое перевооружение комплекса средств УВД, РТОП и электросвязи аэропорта Усть-Нера, включая строительство КДП модульного типа, оснащение оборудованием УВД, ОВЧ радиосвязи, автоматическим радиопеленгатором, приводной радиостанцией, г. Усть-Нера, Республика Саха (Якутия)</t>
  </si>
  <si>
    <t xml:space="preserve"> 2.119</t>
  </si>
  <si>
    <t>Реконструкция и техническое
перевооружение комплекса средств УВД, РТОП и электросвязи аэропорта Элиста, включая оснащение системой ближней навигации, автоматическим
радиопеленгатором, КСА УВД, г. Элиста</t>
  </si>
  <si>
    <t xml:space="preserve"> 2.120</t>
  </si>
  <si>
    <t xml:space="preserve"> 2.121</t>
  </si>
  <si>
    <t xml:space="preserve"> 2.122</t>
  </si>
  <si>
    <t>Реконструкция и техническое
перевооружение комплекса средств УВД, РТОП и электросвязи аэропорта Ербогачен, включая строительство КДП модульного типа, оснащение средствами радиосвязи, автоматическим радиопеленгатором, системой ближней навигации, приводной радиостанцией, п. Ербогачен, Иркутская область</t>
  </si>
  <si>
    <t xml:space="preserve"> 2.123</t>
  </si>
  <si>
    <t>Реконструкция и техническое перевооружение комплекса средств УВД, РТОП и электросвязи аэропорта Анадырь, включая оснащение системой ближней средства федерального
навигации, КСА ПИВП, средствами радиосвязи, г. Анадырь</t>
  </si>
  <si>
    <t xml:space="preserve"> 2.124</t>
  </si>
  <si>
    <t>Реконструкция и техническое
перевооружение комплекса средств УВД, РТОП и электросвязи аэропорта Нальчик, включая оснащение средствами ближней навигации, средствами радиосвязи, г. Нальчик</t>
  </si>
  <si>
    <t xml:space="preserve"> 2.125</t>
  </si>
  <si>
    <t>Реконструкция и техническое
перевооружение комплекса средств УВД, РТОП и электросвязи на трассовой позиции Тарки-Тау, включая реконструкцию радиолокационного оборудования и позиции, г. Тарки-Тау, Республика Дагестан</t>
  </si>
  <si>
    <t xml:space="preserve"> 2.126</t>
  </si>
  <si>
    <t>Реконструкция и техническое
перевооружение комплекса средств УВД, РТОП и электросвязи аэропорта
Архангельск (Талаги), включая оснащение моноимпульсным вторичным радиолокатором, приводными радиостанциями, радиомаячными системами посадки, средствами ОВЧ и ВЧ радиосвязи, г. Архангельск</t>
  </si>
  <si>
    <t xml:space="preserve"> 2.127</t>
  </si>
  <si>
    <t>Реконструкция и техническое
перевооружение комплекса средств УВД, РТОП и электросвязи аэропорта
Белоярский, включая оснащение
аэродромным радиолокационным
комплексом, г. Белоярский, Ханты-
Мансийский АО - Югра</t>
  </si>
  <si>
    <t xml:space="preserve"> 2.128</t>
  </si>
  <si>
    <t>Реконструкция и техническое
перевооружение комплекса средств УВД, РТОП и электросвязи аэропорта Ижевск, включая оснащение радиомаячной системой, КСА ПИВП, автоматическим радиопеленгатором, средствами радиосвязи, аэродромным
радиолокационным комплексом, г. Ижевск</t>
  </si>
  <si>
    <t>Строительство зданий и сооружений для размещения авиационного поисково-спасательного центра с координационным центром поиска и спасания, г. Екатеринбург</t>
  </si>
  <si>
    <t>Строительство зданий и сооружений для размещения авиационного поисково-спасательного центра с координационным центром поиска и спасания, г. Самара</t>
  </si>
  <si>
    <t xml:space="preserve"> 2.129</t>
  </si>
  <si>
    <t xml:space="preserve"> 2.130</t>
  </si>
  <si>
    <t>по направлению I "Модернизация системы организации воздушного движения", в том числе:</t>
  </si>
  <si>
    <t>по направлению III "Развитие Единой системы авиационно-космического поиска и спасания", в том числе:</t>
  </si>
  <si>
    <t>Бюджетные назначения по программе на 2011 г.</t>
  </si>
  <si>
    <t>Преду-смотрено утвер-жденной ФЦП на 2011 г.</t>
  </si>
  <si>
    <t>Предусмот-рено утвержден-ной ФЦП на 2011 г.</t>
  </si>
  <si>
    <t>Предусмот-рено на 2011 г.</t>
  </si>
  <si>
    <t>Источники и объемы финансирования на 2011 г. (тыс. рублей)</t>
  </si>
  <si>
    <t>в том числе:</t>
  </si>
  <si>
    <t>1.</t>
  </si>
  <si>
    <t>2.</t>
  </si>
  <si>
    <t>3.1.</t>
  </si>
  <si>
    <t>3.3.</t>
  </si>
  <si>
    <t>3.2.</t>
  </si>
  <si>
    <t>4.</t>
  </si>
  <si>
    <t>№ п/п</t>
  </si>
  <si>
    <t>(наименование федеральной целевой программы, государственный заказчик-координатор (государственный заказчик)</t>
  </si>
  <si>
    <t>Форма № 3</t>
  </si>
  <si>
    <t>Наименование строек, объектов, мероприятий по направлению «капитальные вложения»</t>
  </si>
  <si>
    <t>Федеральный бюджет</t>
  </si>
  <si>
    <t>Бюджеты субъектов РФ и местные бюджеты</t>
  </si>
  <si>
    <t>Внебюджетные источники</t>
  </si>
  <si>
    <t>Общий объем финансирования</t>
  </si>
  <si>
    <t>Освоено с начала года за счет всех источников</t>
  </si>
  <si>
    <t>Всего по ФЦП:</t>
  </si>
  <si>
    <t>Бюджетные инвестиции, всего</t>
  </si>
  <si>
    <t>3.</t>
  </si>
  <si>
    <r>
      <t xml:space="preserve">    </t>
    </r>
    <r>
      <rPr>
        <b/>
        <sz val="10"/>
        <rFont val="Times New Roman"/>
        <family val="1"/>
      </rPr>
      <t xml:space="preserve"> в том числе:</t>
    </r>
  </si>
  <si>
    <t>Обобщенные показатели
(тыс. рублей)</t>
  </si>
  <si>
    <t>«Модернизация Единой системы организации воздушного движения Российской Федерации (2009-2015 годы)», Министерство транспорта Российской Федерации (Федеральное агентство воздушного транспорта))</t>
  </si>
  <si>
    <t>Исполнитель: Карякин Сергей Павлович                                                                                                                           Телефон:8 (499) 231 54 17; E-mail:Karyakin_SP@scaa.ru</t>
  </si>
  <si>
    <t>Межбюджетные субсидии, всего - не предусмотрено</t>
  </si>
  <si>
    <t xml:space="preserve"> 2.1</t>
  </si>
  <si>
    <t>Техническое перевооружение Хабаровского укрупненного центра ЕС ОрВД, включая оснащение автоматизированной системой организации воздушного движения, г. Хабаровск, Хабаровский край</t>
  </si>
  <si>
    <t xml:space="preserve"> 2.2</t>
  </si>
  <si>
    <t>Реконструкция и техническое перевооружение Калининградского центра ЕС ОрВД, включая поставку оборудования, не входящего в смету стройки, г. Калининград, Калининградская область</t>
  </si>
  <si>
    <t xml:space="preserve"> 2.3</t>
  </si>
  <si>
    <t>Реконструкция технологического здания (площадью 1280 кв. м) и техническое перевооружение Иркутского укрупненного центра ЕС ОрВД, включая оснащение  автоматизированной системой организации воздушного движения, г. Иркутск, Иркутская область</t>
  </si>
  <si>
    <t xml:space="preserve"> 2.4</t>
  </si>
  <si>
    <t>Реконструкция и техническое перевооружение Магаданского укрупненного центра ЕС ОрВД, включая строительство технологического здания  (площадью до 1300 кв.м), г.Магадан, Магаданская область</t>
  </si>
  <si>
    <t xml:space="preserve"> 2.5</t>
  </si>
  <si>
    <t>Техническое перевооружение Якутского укрупненного центра ЕС ОрВД, включая оснащение автоматизированной системой организации воздушного движения, г. Якутск, Республика Саха (Якутия)</t>
  </si>
  <si>
    <t xml:space="preserve"> 2.6</t>
  </si>
  <si>
    <t>Реконструкция технологического здания (площадью 2800 кв. м) и техническое перевооружение Самарского укрупненного центра ЕС ОрВД, включая оснащение автоматизированной системой организации воздушного движения, г. Самара</t>
  </si>
  <si>
    <t xml:space="preserve"> 2.7</t>
  </si>
  <si>
    <t>Техническое перевооружение Ростовского укрупненного центра ЕС ОрВД, включая замену автоматизированной системы организации воздушного движения, г. Ростов-на-Дону, Ростовская область</t>
  </si>
  <si>
    <t xml:space="preserve"> 2.8</t>
  </si>
  <si>
    <t>Реконструкция и техническое перевооружение комплекса средств УВД, включая оснащение КСА ПИВП, г. Ноглики, Сахалинская область</t>
  </si>
  <si>
    <t xml:space="preserve"> 2.9</t>
  </si>
  <si>
    <t>Реконструкция и техническое перевооружение комплекса средств УВД, РТОП и электросвязи аэропорта Полярный, включая оснащение приводными радиостанциями, аэродромным радиолокационным комплексом, средствами радиосвязи, г. Полярный, Республика Саха (Якутия)</t>
  </si>
  <si>
    <t xml:space="preserve"> 2.10</t>
  </si>
  <si>
    <t>Реконструкция и техническое перевооружение комплекса средств УВД, РТОП и электросвязи аэропорта Советская Гавань, включая КСА ПИВП, средства ОВЧ радиосвязи, г. Советская Гавань, Хабаровский край</t>
  </si>
  <si>
    <t xml:space="preserve"> 2.11</t>
  </si>
  <si>
    <t>Проектная документация получила положительное заключение ФГУ "Главгосэкспертиза России" (11.04.11), утверждена приказом Росавиации № 324 от 08.06.11. 
Проект договора на выполнение работ по объекту в части разработки рабочей документации выслан проходит согласование и подписание в ОАО "Концерн ПВО "Алмаз-Антей".
Проект договора на выполнение работ по объекту в части оснащения АС ОрВД проходит согласование в  Росавиации.</t>
  </si>
  <si>
    <t>Поданы предложения по переносу меропрития по оснащению АС ОрВД на последующие годы</t>
  </si>
  <si>
    <t>Выполнены работы по разработке проектной документации в полном объеме.</t>
  </si>
  <si>
    <t>Отрицательное заключение ФГУ "Главгосэкспертиза России".
Поставлено оборудование RVSM.
Выполнены работы по монтажу, пуско-наладке, проведены приемо-сдаточные испытания VOR/DME.</t>
  </si>
  <si>
    <t xml:space="preserve">Выполнены строительно-монтажные работы, пуско-наладочные работы под установку автомтизированный приемо-передающий центр (АППЦ). Введен в эксплуатацию.
</t>
  </si>
  <si>
    <t>Произведена установка системы коммутации речевой связи (СКРС).</t>
  </si>
  <si>
    <t xml:space="preserve">Получено положительное заключение ГГЭ
Выполнены работы по поставке СКРС. </t>
  </si>
  <si>
    <t xml:space="preserve">Проведен монтаж, пуско-наладочные работы DVOR/DME. </t>
  </si>
  <si>
    <t>Введен в эксплуатацию АППЦ.
Выполнены работы по поставке моноимпульсного вторичного радиолокатора (МВРЛ).
Проведены строительно-монтажные работы под установку DVOR/DME.</t>
  </si>
  <si>
    <t xml:space="preserve">
Проведены работы по монтажу и пуско-наладке аэродромного радиолокационного комплекса (АРЛК).</t>
  </si>
  <si>
    <t>Проведены строительно монтажные работы под установку радиомаячной системы (РМС).</t>
  </si>
  <si>
    <t>Проведены работы по установке RVSM.</t>
  </si>
  <si>
    <t>Проведены работы по установке системы сокращенных минимумов вертикального эшелонирования воздушных судов (RVSM).</t>
  </si>
  <si>
    <t xml:space="preserve">
Выполнены работы по монтажу, пуско-наладке азимутально-дальномерного радиомаяка (РМА/РМД).</t>
  </si>
  <si>
    <t>Проводится работа по устранению замечаний по ПСД и сметам.</t>
  </si>
  <si>
    <t>Выполнены работы по изготовлению и поставке АРЛК.
Выполнены работы по установке комплекса средств автоматизации управления воздушным движением (КСА УВД).</t>
  </si>
  <si>
    <t>Проведены работы по монтажу, пуско-наладке АППЦ. Введен в эксплуатацию.</t>
  </si>
  <si>
    <t xml:space="preserve">
Проведены приемо-сдаточные испытания по установке СКРС.</t>
  </si>
  <si>
    <t>Выполнены работы по поставке радиомаячной системы (РМС) и РМА/РМД.</t>
  </si>
  <si>
    <t>ПСД получила отрицательное заключение, готовится к повторной сдаче на экспертизу.</t>
  </si>
  <si>
    <t>Изготовлено и поставлено оборудование тренажера типа "Вышка".
Проведены работы по установке RVSM.</t>
  </si>
  <si>
    <t>Выполнены строительно-монтажные работы под установку аэродромного обзорного радиолокатора (АОРЛ-1АС), введен в эксплуатацию.</t>
  </si>
  <si>
    <t>Выполнена установка RVSM.</t>
  </si>
  <si>
    <t>Проведены строительно-монтажные работы, пуско-наладка под установку АППЦ.</t>
  </si>
  <si>
    <t>Завершены работы по установке RVSM.</t>
  </si>
  <si>
    <t>Проведены монтаж и пуско-наладочные работы по РМА/РМД.</t>
  </si>
  <si>
    <t>Введен в эксплуатацию автоматический радиопелегатор (АРП). Поставка оборудования АРП DF 2000 ДС перенаправлена в Калугу.</t>
  </si>
  <si>
    <t>Осуществлена поставка радиосредств ОВЧ-диапазона.
Разработана ПСД на поставку АРП (получено положительное заключение, проектная документация утверждена).</t>
  </si>
  <si>
    <t>Разработана ПСД. Получено положительное заключение экспертизы.</t>
  </si>
  <si>
    <t>Проведены работы по поставке МВРЛ.</t>
  </si>
  <si>
    <t>Выполнены строительно-монтажные работы под установку средств ВЧ радиосвязи для Мурманского и Магаданского районных центров.</t>
  </si>
  <si>
    <t>Предоставление лицензий и технической поддержки поддержки.</t>
  </si>
  <si>
    <t>Поставка оборудования КСА ПИВП ЗЦ/УЦ  для оснащения Хабаровского укрупнённого центра ЕС ОрВД.</t>
  </si>
  <si>
    <t xml:space="preserve">Проведены стрительно-монтажные работы по установке УЗС - Сыктывкар, АЗС - Воркута. </t>
  </si>
  <si>
    <t>Выполнены работы монтажные и пуско-наладочные работы под установку АППЦ.</t>
  </si>
  <si>
    <t>Направлена оферта Генеральному подрядчику.</t>
  </si>
  <si>
    <t>Доставлено оборудование  АОРЛ-1АС.</t>
  </si>
  <si>
    <t>Выполнены монтажные работы и автономная отладка оборудования, комплексная отладка оборудования и его интеграция с комплексом средств автоматизации планирования и использования воздушного пространства (КСА ПИВП).
Проведены приемочные испытания районной автоматизированной системы (РАС УВД).</t>
  </si>
  <si>
    <t>Реконструкция и техническое перевооружение комплекса средств УВД, РТОП и электросвязи аэропорта Тобольск, включая оснащение автоматическим радиопеленгатором, средствами радиосвязи, г. Тобольск, Тюменская область</t>
  </si>
  <si>
    <t xml:space="preserve"> 2.12</t>
  </si>
  <si>
    <t>Реконструкция и техническое перевооружение объектов управления воздушным движением аэропорта Внуково, включая оснащение радиомаячными системами посадки, автоматическим радиопеленгатором, тренажером типа "Вышка", модернизацию посадочного радиолокатора, оснащение средствами радиосвязи, Московская обл.</t>
  </si>
  <si>
    <t xml:space="preserve"> 2.13</t>
  </si>
  <si>
    <t>Реконструкция и техническое перевооружение комплекса средств УВД, РТОП и электросвязи аэропорта Ванавара, включая оснащение КСА ПИВП, средствами радиосвязи, г. Ванавара, Красноярский край</t>
  </si>
  <si>
    <t xml:space="preserve"> 2.14</t>
  </si>
  <si>
    <t>Реконструкция и техническое перевооружение комплекса средств УВД, РТОП и электросвязи аэропорта Вилюйск, включая строительство КДП модульного типа, оснащение оборудованием УВД, моноимпульсным вторичным радиолокатором, оснащение автоматическим радиопеленгатором, средствами радиосвязи, приводной радиостанцией, г.Вилюйск, Республика Саха (Якутия)</t>
  </si>
  <si>
    <t xml:space="preserve"> 2.15</t>
  </si>
  <si>
    <t>Реконструкция и техническое перевооружение комплекса средств УВД, РТОП и электросвязи аэропорта Владикавказ, включая оснащение системой ближней навигации, КСА ПИВП, системой коммутации речевых сообщений, автоматическим радиопеленгатором, средствами радиосвязи, системой посадки,  г. Владикавказ, Республика Северная Осетия - Алания</t>
  </si>
  <si>
    <t xml:space="preserve"> 2.16</t>
  </si>
  <si>
    <t>Реконструкция и техническое перевооружение комплекса средств УВД, РТОП и электросвязи аэропорта Геленджик, включая оснащение КСА ПИВП,средствами радиосвязи, модернизация трассовой радиолокационной позиции, абанентской спутниковой станцией,  г. Геленджик, Краснодарский край</t>
  </si>
  <si>
    <t xml:space="preserve"> 2.17</t>
  </si>
  <si>
    <t>Реконструкция и техническое перевооружение комплекса средств УВД, РТОП и электросвязи аэропорта Гыда, включая строительство КДП модульного типа, оснащение средствами радиосвязи, п.Гыда, Ямало-Ненецкий автономный округ</t>
  </si>
  <si>
    <t xml:space="preserve"> 2.18</t>
  </si>
  <si>
    <t>Реконструкция и техническое перевооружение комплекса средств УВД, РТОП и электросвязи аэропорта Депутатский, включая строительство КДП модульного типа, оснащение средствами радиосвязи, приводной радиостанцией, п.Депутатский, Республика Саха (Якутия)</t>
  </si>
  <si>
    <t xml:space="preserve"> 2.19</t>
  </si>
  <si>
    <t>Реконструкция и техническое перевооружение комплекса средств УВД, РТОП и электросвязи аэропорта Кепервеем, включая строительство КДП, оснащение оборудованием УВД и связи, КСА ПИВП, учебного класса, г. Кепервеем, Чукотский АО</t>
  </si>
  <si>
    <t xml:space="preserve"> 2.20</t>
  </si>
  <si>
    <t>Реконструкция и техническое перевооружение комплекса средств УВД, РТОП и электросвязи аэропорта Красноселькуп, включая строительство КДП модульного типа, оснащение средствами радиосвязи, автоматическим радиопеленгатором, п.Красноселькуп, Ямало-Ненецкий автономный округ</t>
  </si>
  <si>
    <t xml:space="preserve"> 2.21</t>
  </si>
  <si>
    <t>Реконструкция и техническое перевооружение комплекса средств УВД, РТОП и электросвязи аэропорта Мезень, включая оснащение автоматическим радиопеленгатором, приводной радиостанцией, п.Мезень, Архангельская область</t>
  </si>
  <si>
    <t xml:space="preserve"> 2.22</t>
  </si>
  <si>
    <t>Реконструкция и техническое перевооружение комплекса средств УВД, РТОП и электросвязи аэропорта Мирный, включая оснащение учебного класса, приемо-передающим радиоцентром, КСА ПИВП, системой ближней навигации, г. Мирный, Республика Саха (Якутия)</t>
  </si>
  <si>
    <t xml:space="preserve"> 2.23</t>
  </si>
  <si>
    <t>Реконструкция и техническое перевооружение комплекса средств УВД, РТОП и электросвязи аэропорта Могоча, включая оснащение системой ближней навигации, приемо-передающим радиоцентром, модернизацию автоматического радиопеленгатора, п. Могоча, Забайкальский край</t>
  </si>
  <si>
    <t xml:space="preserve"> 2.24</t>
  </si>
  <si>
    <t>Реконструкция и техническое перевооружение комплекса средств УВД, РТОП и электросвязи аэропорта Мома, включая строительство КДП модульного типа, оснащение автоматическим радиопеленгатором, средствами радиосвязи, п.Мома, Республика Саха (Якутия)</t>
  </si>
  <si>
    <t xml:space="preserve"> 2.25</t>
  </si>
  <si>
    <t xml:space="preserve">Реконструкция и техническое перевооружение комплекса средств УВД, РТОП и электросвязи аэропорта Набережные Челны, включая оснащение аэродромным радиолокационным комплексом, КСА ПИВП, приводной радиостанцией, средствами радиосвязи, г.Набережные Челны, Республика Татарстан </t>
  </si>
  <si>
    <t xml:space="preserve"> 2.26</t>
  </si>
  <si>
    <t>Реконструкция и техническое перевооружение комплекса средств УВД, РТОП и электросвязи аэропорта Нижняя Пеша, включая оснащение автоматическим радиопеленгатором, средствами радиосвязи, п. Нижняя Пеша, Ненецкий АО</t>
  </si>
  <si>
    <t xml:space="preserve"> 2.27</t>
  </si>
  <si>
    <t>Реконструкция и техническое перевооружение комплекса средств УВД, РТОП и электросвязи аэропорта Орск, включая оснащение КСА ПИВП, системой коммутации речевых сообщений, средствами радиосвязи, г. Орск, Оренбургская область</t>
  </si>
  <si>
    <t xml:space="preserve"> 2.28</t>
  </si>
  <si>
    <t>Реконструкция и техническое перевооружение комплекса средств УВД, РТОП и электросвязи аэропорта Соболево, включая реконструкцию КДП, оснащение автоматическим радиопеленгатором,средствами радиосвязи,  г. Соболево, Камчатский край</t>
  </si>
  <si>
    <t xml:space="preserve"> 2.29</t>
  </si>
  <si>
    <t>Реконструкция и техническое перевооружение комплекса средств УВД, РТОП и электросвязи аэропорта Соловки, включая оснащение автоматическим радиопеленгатором, системой ближней навигации, средствами радиосвязи, г. Соловки, Архангельская область</t>
  </si>
  <si>
    <t xml:space="preserve"> 2.30</t>
  </si>
  <si>
    <t>Реконструкция и техническое перевооружение комплекса средств УВД, РТОП и электросвязи аэропорта Сунтар, включая строительство КДП модульного типа, оснащение средствами радиосвязи, приводной радиостанцией,г. Сунтар, Республика Саха (Якутия)</t>
  </si>
  <si>
    <t xml:space="preserve"> 2.31</t>
  </si>
  <si>
    <t>Реконструкция и техническое перевооружение комплекса средств УВД, РТОП и электросвязи аэропорта Лешуконское, включая оснащение системой ближней навигации, аэродромным радиолокационным комплексом, средствами радиосвязи, г.Лешуконское, Архангельская область</t>
  </si>
  <si>
    <t xml:space="preserve"> 2.32</t>
  </si>
  <si>
    <t>Произведено авансирование работ по оснащению филиалов "Аэронавигация Урала", "Аэронавигация Северо-Восточной Сибири", "Аэронавигация Севера Сибири" и "Аэронавигация Центральной Волги" оборудованием ЦКС.</t>
  </si>
  <si>
    <t>Оплата выполненных работ по изготовлению АППЦ (работы выполнены в 2010 году) (учтено в предложениях по корректировке ФЦП).</t>
  </si>
  <si>
    <t>В соответсвии с поданными предложениями по корректироовке ФЦП в 2011 году планируется завершить работы по установке VOR/DME, изготовлению оборудования АППЦ, начать работы по установке СКРС.</t>
  </si>
  <si>
    <t>В 2011 году планируется завершить ПИР на АРЛК.</t>
  </si>
  <si>
    <t>В 2011 году планируется завершить работы по установке АРЛК.</t>
  </si>
  <si>
    <t>Заключен договор на поставку монтаж, пуско-наладку РМП-200.
Объявлен конкурс на проведение строительно-монтажных работ под устанвливаемое оборудование.</t>
  </si>
  <si>
    <t>Объект введен в 2009 году (учтено в предложениях по корректировке ФЦП).</t>
  </si>
  <si>
    <t>Поданы предложения в корректировку ФЦП в части переноса реализации объекта на более поздний срок.
В 2011 году планируется выполнение проектных работ.</t>
  </si>
  <si>
    <t xml:space="preserve">Поданы предложения в корректировку ФЦП в части переноса реализации объекта на более поздний срок.
</t>
  </si>
  <si>
    <t>Заключены догвоора на модернизацию АПМ  "Коринф"  Петропавловск-Камчатском РЦ ЕС ОрВД и АДЦ Елизово и модернизацию оборудования УВД, включая обеспечение работ в условиях  RVSM в 17 ЦОВД.</t>
  </si>
  <si>
    <t>В 2011 году планируется завершить работы по установке тренажера типа "Вышка" и начать работы по установке РМС.</t>
  </si>
  <si>
    <t>Завершено строительство фундаментов, металлоконструкций, плит-перекрытий здания и кирпичной кладки боксов для спецтехники.</t>
  </si>
  <si>
    <t>Проводятся мероприятия по согласованию конкурсной документации на проведение строительно-монтажных работ.</t>
  </si>
  <si>
    <t>Реконструкция и техническое перевооружение комплекса средств УВД, РТОП и электросвязи аэропорта Усть-Хайрюзово, включая оснащение системой ближней навигации, моноимпульсным вторичным радиолокатором, автоматическим радиопеленгатором, г.Усть-Хайрюзово, Камчатский край</t>
  </si>
  <si>
    <t xml:space="preserve"> 2.33</t>
  </si>
  <si>
    <t>Реконструкция и техническое перевооружение комплекса средств УВД, РТОП и электросвязи аэропорта Белгород, включая оснащение системой ближней навигации, аэродромным радиолокационным комплексом, моноимпульсным вторичным радиолокатором, г. Белгород, Белгородская обл.</t>
  </si>
  <si>
    <t xml:space="preserve"> 2.34</t>
  </si>
  <si>
    <t>2.130</t>
  </si>
  <si>
    <t>Предложения по внесению соответствующих изменений в ФАИП по ФЦП "Модернизация ЕС ОрВД"  на сумму 300 000,0 тыс. рублей согласованы Минтрансом России и находятся на рассмотрении в Минэкономразвития России.</t>
  </si>
  <si>
    <t>Реконструкция и техническое перевооружение комплекса средств УВД, РТОП и электросвязи аэропорта Самара (Курумоч), включая оснащение КСА УВД, моноимпульсным вторичным радиолокатором, тренажерами типа "Вышка" и комплексным, КСА ПИВП, учебного класса, аэродромным радиолокационным комплексом, системой ближней навигации,  системой посадки г. Самара, Самарская область</t>
  </si>
  <si>
    <t xml:space="preserve"> 2.35</t>
  </si>
  <si>
    <t>Реконструкция и техническое перевооружение комплекса средств УВД, РТОП и электросвязи аэропорта Калининград (Храброво), включая оснащение комплексным тренажером и тренажером типа "Вышка", радиомаячными системами посадки, системами ближней навигации, г. Калининград, Калининградская область</t>
  </si>
  <si>
    <t xml:space="preserve"> 2.36</t>
  </si>
  <si>
    <t>Результаты реализации мероприятий (строек и объектов)  за первое полугодие 2011 года в рамках федеральной целевой программы</t>
  </si>
  <si>
    <t>Федеральная целевая программа "Модернизация Единой системы организации воздушного движения Российской Федерации (2009 - 2015 годы)", Росгидромет</t>
  </si>
  <si>
    <t>Источники и объемы финансирования на 2011 год (тыс. рублей)</t>
  </si>
  <si>
    <t>Выполненные работы за первое полугодие  2011 г.  (в натуральных показателях)</t>
  </si>
  <si>
    <t>Бюджетные назначения по программе на 2011 год</t>
  </si>
  <si>
    <t>Кассовые 
расходы 
госзаказчика за первое полугодие 2011г.</t>
  </si>
  <si>
    <t>Предусмот-рено утвержден-ной ФЦП на 2011 год</t>
  </si>
  <si>
    <t>Фактичес-кие расхо-ды за первое полугодие 2011г.</t>
  </si>
  <si>
    <t>Фактические расходы за первое полугодие 2011г.</t>
  </si>
  <si>
    <t>Предусмотрено на 2011 год</t>
  </si>
  <si>
    <t>Государственное учреждение "Московский центр по гидрометеорологии и мониторингу окружающей среды с региональными функциями", г. Москва</t>
  </si>
  <si>
    <t>180.1</t>
  </si>
  <si>
    <t>Строительство позиции и установка доплеровского метеорологического локатора в аэропорту Внуково</t>
  </si>
  <si>
    <t>Генподрядиком проводилась доработка проектной документации</t>
  </si>
  <si>
    <t>180.2</t>
  </si>
  <si>
    <t>Строительство позиции и установка доплеровского метеорологического локатора в аэропорту Шереметьево</t>
  </si>
  <si>
    <t>В Росгидромет представлены предложения (исх. № 511/21 от 13.04.2011г.) по исключению данного объекта из Программы. Подписано дополнительное соглашение №6 «О продлении срока действия контракта на проектиро-вание».</t>
  </si>
  <si>
    <t>Государственное учреждение "Нижегородский центр по гидрометеорологии и монитрингу окружающей среды", г. Нижний Новгород</t>
  </si>
  <si>
    <t>181.1</t>
  </si>
  <si>
    <t>Строительство позиции и установка доплеровского метеорологического  локатора в аэропорту Стригино, г. Нижний Новгород</t>
  </si>
  <si>
    <t>подготовлен контракт на проведение проектно-изыскательских работ</t>
  </si>
  <si>
    <t>Государственное учреждение "Удмуртский центр по гидрометеорологии и мониторингу окружающей среды", г. Ижевск</t>
  </si>
  <si>
    <t>182.1</t>
  </si>
  <si>
    <t>Строительство позиции и установка доплеровского метеорологического локатора в аэропорту Ижеск, г. Ижевск</t>
  </si>
  <si>
    <t>подготовлен проект, который направлен на получение заключения в Главгосэкспертизу России</t>
  </si>
  <si>
    <t>Государственное учреждение "Брянский центр по гидрометеорологии и мониторингу окружающей среды", г. Брянск</t>
  </si>
  <si>
    <t>184.1</t>
  </si>
  <si>
    <t>Строительство позиции и установка доплеровского метеорологического локатора в аэропорту Брянск, Брянская область, пос. Октбрький</t>
  </si>
  <si>
    <t>проводится работа по отведению земельного участка под строительство</t>
  </si>
  <si>
    <t>Государственное учреждение "Тамбовский центр по гидрометеорологии и мониторингу окружающей среды", г. Тамбов</t>
  </si>
  <si>
    <t>191.1</t>
  </si>
  <si>
    <t>Строительство позиции и установка доплеровского метеорологического локатора в городе Тамбов</t>
  </si>
  <si>
    <t>Государственное учреждение "Смоленский центр по гидрометеорологии и мониторингу окружающей среды" г. Смоленск</t>
  </si>
  <si>
    <t>194.1</t>
  </si>
  <si>
    <t>Строительство позиции и установка доплеровского метеорологического локатора в аэропорту Смолениск, г. Смоленск</t>
  </si>
  <si>
    <t>Государственное учреждение "Ростовский центр по гидрометеорологии и моиторингу окружающей среды", г. Ростов-на-Дону</t>
  </si>
  <si>
    <t>195.1</t>
  </si>
  <si>
    <t>Строительство позиции и установка доплеровского метеорологического локатора в аэропорту Ростов-на-Дону, г. Ростов-на-Дону</t>
  </si>
  <si>
    <t>получено положительное заключение экспертизы, проводится работа по отводу земельного участка под строительство</t>
  </si>
  <si>
    <t>Государственное учреждение "Астраханский центр по гидрометеорологии и мониторингу окружающей среды", г. Астрахань</t>
  </si>
  <si>
    <t>196.1</t>
  </si>
  <si>
    <t>Строительство позиции и установка доплеровского метеорологического локатора в аэропорту Астрахань, г. Астрахань</t>
  </si>
  <si>
    <t>Государственное учреждение "Волгоградский центр по гидрометеорологии и мониторингу окружающей среды", г. Волгоград</t>
  </si>
  <si>
    <t>197.1</t>
  </si>
  <si>
    <t>Строительство позиции и установка доплеровского метеорологического локатора в аэропорту Волгоград (Гумрак), г. Волгоград</t>
  </si>
  <si>
    <t>Государственное учреждение "Краснодарский центр по гидрометеорологии и мониторингу окружающей среды", г. Краснодар</t>
  </si>
  <si>
    <t>198.1</t>
  </si>
  <si>
    <t>Строительство позиции и установка доплеровского метеорологического локатора в аэропорту Краснодар (Пашковский), г. Краснодар</t>
  </si>
  <si>
    <t>198.2</t>
  </si>
  <si>
    <t>Строительство позиции и установка доплеровского метеорологического локатора в аэропорту Анапа (Витязево), г. Анапа</t>
  </si>
  <si>
    <t>198.3</t>
  </si>
  <si>
    <t>Строительство позиции и установка доплеровского метеорологического локатора в аэропорту Геленджик, г. Геленджик</t>
  </si>
  <si>
    <t>Государственное учреждение "Ставропольский центр по гидрометеорологии и мониторингу окружающей среды", г. Ставрополь</t>
  </si>
  <si>
    <t>199.1</t>
  </si>
  <si>
    <t>Строительство позиции и установка доплеровского метеорологического локатора в аэропортуМинеральные Воды, г. Минеральные Воды</t>
  </si>
  <si>
    <t>подготовлен проект, который направлен на получение заключения в Главгосэкспертизу России, проводится работа по получению разрешения на строительство</t>
  </si>
  <si>
    <t>Государственное учреждение "Центр по гидрометеорологии и мониторингу окружающей среды Черного и Азовских морей", г. Сочи</t>
  </si>
  <si>
    <t>200.1</t>
  </si>
  <si>
    <t>Строительство позиции и установка доплеровского метеорологического локатора в аэропорту Сочи (Адлер), г. Сочи</t>
  </si>
  <si>
    <t>Государственное учреждение "Приморское управление по гидрометеорологии и мониторингу окружающей среды", г. Владивосток</t>
  </si>
  <si>
    <t>204.1</t>
  </si>
  <si>
    <t>Строительство позиции и установка доплеровского метеорологического локатора в аэропорту Владивосток (Кневичи), г. Артем, Приморский край</t>
  </si>
  <si>
    <t>Государственное учреждение "Сахалинское управление по гидрометеорологии и мониторингу окружащей среды" г. Южно-Сахалинск</t>
  </si>
  <si>
    <t>205.1</t>
  </si>
  <si>
    <t>Строительство позиции и установка доплеровского метеорологического локатора в аэропорту Южно-Сахалинск, г. Южно-Сахалинск</t>
  </si>
  <si>
    <t>проводена подготовительная работа для начала проектирования</t>
  </si>
  <si>
    <t>Федеральное государственное учреждение Главный авиационный метеорологический центр Росгидромета (ФГУ ГАМЦ Росгидромета), г.Москва</t>
  </si>
  <si>
    <t>238.1</t>
  </si>
  <si>
    <t>Техническое перевооружение Главного авиационного метеорологического центра Внуково, аэропорт Внуково, г. Москва, включая: два комплекта метеорологических датчиков для установки вдоль взлетно-посадочных полос, частичную замену резервных датчиков, системы связи, средств отображения метеорологической информации, системы для проведения брифинга, программно-аппаратных средств для приема бортовой погоды, дистанционного обучения, автоматизированных рабочих мест для приема радиолокационной информации  (  74.20.5)</t>
  </si>
  <si>
    <t>Завершена доработка проектной документации. Документация будет передана на проверку после утверждения внесенных изменений в ФАИП 2011 года и доведе-ния до ФГУ ГАМЦ Росгидромета бюджетных лимитов для заключения договоров на проведение госэкспертизы.</t>
  </si>
  <si>
    <t>238.4</t>
  </si>
  <si>
    <t>Техническое перевооружение филиала Главного авиационного метеорологического центра Шереметьево, аэропорт Шереметьево, Московская область, включая установку: систем радиовещательной передачи на русском и английском языках, частичную замену измерителей параметров погоды с учетом резерва, устанавливаемых вдоль взлетно-посадочной полосы, системы для определения сдвига ветра, информационных систем и рабочих мест для авиаметспециалистов, средств отображения метеорологической информации                     (74.20.5)</t>
  </si>
  <si>
    <t>Завершена доработка проектной документации. Документация будет передана на проверку после утверждения внесенных изменений в ФАИП 2011 года и доведения до ФГУ ГАМЦ Росгидромета бюджетных лимитов для заключения договора на проведение госэкспертизы.</t>
  </si>
  <si>
    <t>238.5</t>
  </si>
  <si>
    <t>Техническое перевооружение филиала Главного авиационного метеорологического центра Домодедово, аэропорт Домодедово, Московская область, включая установку: грозопеленгатора, резервной автоматизированной метеорологической измерительной системы с датчиками,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определения сдвига ветра, программно-аппаратных средств для приема и обработки бортовой погоды, дистанционного обучения, автоматизированных рабочих мест для приема спутниковой метеорологической информации, рабочей станции метеорологической автоматизированной радиолокационной сети, средств отображения метеорологической информации, средств связи (  74.20.5)</t>
  </si>
  <si>
    <t>238.7</t>
  </si>
  <si>
    <t>Техническое перевооружение филиала Главного авиационного метеорологического центра Жуковский, аэропорт Раменское, Московская область, включая установку: автоматизированной метеорологической измерительной системы с центральным устройством и датчиками для измерения параметров погоды, в том числе дополнительных, с учетом размеров взлетно-посадочной полосы, системы для определения сдвига ветра, системы интеграции с комплексом средств автоматизации управления воздушным движением, средств связи, информационных систем приема и обработки
метеорологической информации, рабочей станции метеорологической автоматизированной радиолокационной сети, автоматизированных рабочих мест, программно-аппаратных комплексов дистанционного обучения авиаметспециалистов, средств отображения метеорологической информации (  74.20.5)</t>
  </si>
  <si>
    <t xml:space="preserve">Произведена 100% оплата госконтракта с ФГУ "Главгосэкспертиза России".Завершены экспертные работы в ФГУ "Главгосэкспертиза России". Получено положительное заключение по проектной и сметной документациии и акт сдачи-приемки выполненных работ  </t>
  </si>
  <si>
    <t>238.8</t>
  </si>
  <si>
    <t>Реконструкция и техническое перевооружение комплекса средств УВД, РТОП и электросвязи аэропорта Пенза, включая оснащение моноимпульсным вторичным радиолокатором, КСА ПИВП, учебного класса, г. Пенза, Пензенская область</t>
  </si>
  <si>
    <t xml:space="preserve"> 2.37</t>
  </si>
  <si>
    <t>Реконструкция и техническое перевооружение комплекса средств УВД, РТОП и электросвязи аэропорта Южно-Сахалинск, включая строительство КДП, оснащение оборудованием УВД и связи, системой ближней навигации, моноимпульсным вторичным радиолокатором, КСА ПИВП, абанентской спутниковой станцией, модернизацию трассовой радиолокационной позиции и трассового радиолокационного комплекса, г. Южно-Сахалинск, Сахалинская область</t>
  </si>
  <si>
    <t xml:space="preserve"> 2.38</t>
  </si>
  <si>
    <t>Реконструкция и техническое перевооружение комплекса средств УВД, РТОП и электросвязи аэропорта Вологда, включая оснащение моноимпульсным вторичным радиолокатором, приводными радиостанциями, системой ближней навигации, системой коммутации речевых сообщений, приемо-передающим радиоцентром г. Вологда, Вологодская область</t>
  </si>
  <si>
    <t xml:space="preserve"> 2.39</t>
  </si>
  <si>
    <t>Реконструкция и техническое перевооружение комплекса средств УВД аэропорта Красноярск (Черемшанка), включая оснащение КСА ПМВП, г. Красноярск, Красноярский край</t>
  </si>
  <si>
    <t xml:space="preserve"> 2.40</t>
  </si>
  <si>
    <t>Реконструкция и техническое перевооружение комплекса средств УВД, РТОП и электросвязи аэропорта Мыс Шмидта, включая оснащение КСА ПИВП,  средствами связи, приводной радиостанцией, г. Мыс Шмидта, Чукотский автономный округ</t>
  </si>
  <si>
    <t xml:space="preserve"> 2.41</t>
  </si>
  <si>
    <t>Реконструкция и техническое перевооружение комплекса средств УВД, РТОП и электросвязи аэропорта Николаевск-на-Амуре, включая оснащение аэродромным радиолокационным комплексом, системой ближней навигации, КСА ПИВП, г. Николаевск-на-Амуре, Хабаровский край</t>
  </si>
  <si>
    <t xml:space="preserve"> 2.42</t>
  </si>
  <si>
    <t>Реконструкция и техническое перевооружение комплекса средств УВД, РТОП и электросвязи аэропорта Новокузнецк, включая оснащение КСА ПИВП, приводными радиостанциями, средствами радиосвязи, системой коммутации речевых сообщений,  реконструкцию трассовой радиолокационной позиции, г. Новокузнецк, Кемеровская область</t>
  </si>
  <si>
    <t xml:space="preserve"> 2.43</t>
  </si>
  <si>
    <t>Реконструкция и техническое перевооружение комплекса средств УВД, РТОП и электросвязи аэропорта Олекминск, включая оснащение автоматическим радиопеленгатором, приводными радиостанциями, средствами радиосвязи, г. Олекминск, Республика Саха (Якутия)</t>
  </si>
  <si>
    <t xml:space="preserve"> 2.44</t>
  </si>
  <si>
    <t>Реконструкция и техническое перевооружение комплекса средств УВД, РТОП и электросвязи аэропорта Стрежевой, включая оснащение аэродромным радиолокационным комплексом, КСА ПИВП, приводными радиостанциями, системой коммутации речевых сообщений, г. Стрежевой, Томская область</t>
  </si>
  <si>
    <t xml:space="preserve"> 2.45</t>
  </si>
  <si>
    <t>Реконструкция и техническое перевооружение комплекса средств УВД, РТОП и электросвязи аэропорта Томск, включая оснащение аэродромным радиолокационным комплексом, КСА ПИВП, радиомаячной системой посадки, приводными радиостанциями, средствами радиосвязи, системой коммутации речевых сообщений, г. Томск, Томская область</t>
  </si>
  <si>
    <t xml:space="preserve"> 2.46</t>
  </si>
  <si>
    <t>Реконструкция и техническое перевооружение комплекса средств УВД, РТОП и электросвязи аэропорта Туруханск, включая оснащение приводной радиостанцией, автоматическим радиопеленгатором, средствами радиосвязи, системой ближней навигации, моноимпульсным вторичным радиолокатором, г. Туруханск, Красноярский край</t>
  </si>
  <si>
    <t xml:space="preserve"> 2.47</t>
  </si>
  <si>
    <t>Реконструкция и техническое перевооружение комплекса средств УВД, РТОП и электросвязи аэропорта Чебоксары, включая оснащение аэродромным радиолокационным комплексом, системой ближней навигации, КСА ПИВП, системой коммутации речевых сообщений, средствами радиосвязи, г. Чебоксары, Чувашская республика</t>
  </si>
  <si>
    <t xml:space="preserve"> 2.48</t>
  </si>
  <si>
    <t>Реконструкция и техническое перевооружение комплекса средств УВД, РТОП и электросвязи аэропорта Ростов-на-Дону, включая оснащение радиомаячными системами посадки, аэродромным радиолокационным комплексом, системой обзора летного поля, системами ближней навигации и аппаратурой контроля и управления объектами навигации, комплексным диспетчерским тренажером, модернизацию КСА УВД, г. Ростов-на-Дону</t>
  </si>
  <si>
    <t xml:space="preserve"> 2.49</t>
  </si>
  <si>
    <t>Реконструкция и техническое перевооружение комплекса средств УВД, РТОП и электросвязи аэропорта Владивосток (Кневичи), включая строительство КДП, оснащение КДП оборудованием УВД и связи, оснащение системой ближней навигации, комплексным тренажером, КСА ПИВП, г. Владивосток, Приморский край</t>
  </si>
  <si>
    <t xml:space="preserve"> 2.50</t>
  </si>
  <si>
    <t>Реконструкция и техническое перевооружение комплекса средств УВД, РТОП и электросвязи аэропорта Иркутск, включая строительство КДП, оснащение моноимпульсным вторичным радиолокатором, комплексным тренажером и тренажером типа "Вышка", КСА ПИВП, автоматическим радиопеленгатором, системой ближней навигации, автоматизированным приемо-передающим радиоцентром, 
г. Иркутск, Иркутская область</t>
  </si>
  <si>
    <t xml:space="preserve"> 2.51</t>
  </si>
  <si>
    <t>Реконструкция и техническое перевооружение комплекса средств УВД, РТОП и электросвязи аэропорта Краснодар (Пашковский), включая оснащение  радиомаячными системами посадки, приемо-передающим радиоцентром, комплексным тренажером, КСА ПИВП, системой ближней навигации, учебного класса, аэродромным радиолокационным комплексом, 
г. Краснодар, Краснодарский край</t>
  </si>
  <si>
    <t xml:space="preserve"> 2.52</t>
  </si>
  <si>
    <t>Реконструкция и техническое перевооружение комплекса средств УВД, РТОП и электросвязи аэропорта Сочи (Адлер), включая строительство КДП, оснащение радиомаячными системами посадки, системами ближней навигации, аппаратурой контроля и управления объектами навигации, приемо-передающим радиоцентром, аэродромным радиолокационным комплексом, моноимпульным вторичным радиолокатором, системами обзора летного поля, многопозиционной системой наблюдения, тренажером типа "Вышка" и комплексным тренажером, г. Сочи, Краснодарский край</t>
  </si>
  <si>
    <t xml:space="preserve"> 2.53</t>
  </si>
  <si>
    <t>Реконструкция и техническое перевооружение комплекса средств УВД, РТОП и электросвязи аэропорта Сыктывкар, включая оснащение системой ближней навигации, аэродромным радиолокационным комплексом, моноимпульсным вторичным радиолокатором, комплексным тренажером, реконструкцию трассовой позиции и модернизацию трассового радиолокационного комплекса,  г. Сыктывкар, Республика Коми</t>
  </si>
  <si>
    <t xml:space="preserve"> 2.54</t>
  </si>
  <si>
    <t>Реконструкция и техническое перевооружение комплекса средств УВД, РТОП и электросвязи аэропорта Уфа, включая оснащение моноимпульсным вторичным радиолокатором, радиомаячными системами посадки, комплексным тренажером, КСА ПИВП, учебного класса, системой коммутации речевых сообщений, аэродромным радиолокационным комплексом, 
г. Уфа, Республика Башкортостан</t>
  </si>
  <si>
    <t xml:space="preserve"> 2.55</t>
  </si>
  <si>
    <t>Реконструкция и техническое перевооружение комплекса средств УВД, РТОП и электросвязи аэропорта Воронеж, включая оснащение системами ближней навигации, радиомаячной системой посадки, оборудованием КДП, аэродромным радиолокационным комплексом, средствами ВЧ и ОВЧ связи, г. Воронеж, Воронежская обл.</t>
  </si>
  <si>
    <t xml:space="preserve"> 2.56</t>
  </si>
  <si>
    <t>Реконструкция и техническое перевооружение комплекса средств УВД, РТОП и электросвязи аэропорта Киренск, включая оснащение КСА ПИВП, системой ближней навигации, автоматическим радиопеленгатором, приемо-передающим радиоцентром, 
г. Киренск, Иркутская область</t>
  </si>
  <si>
    <t xml:space="preserve"> 2.57</t>
  </si>
  <si>
    <t>Реконструкция и техническое перевооружение комплекса средств УВД, РТОП и электросвязи аэропорта Нерюнгри, включая оснащение аэродромным радиолокационным комплексом, радиомаячной системой посадки, КСА ПИВП, системой ближней навигации, учебного класса, средствами радиосвязи, г. Нерюнгри, Республика Саха (Якутия)</t>
  </si>
  <si>
    <t xml:space="preserve"> 2.58</t>
  </si>
  <si>
    <t>Реконструкция и техническое перевооружение комплекса средств УВД, РТОП и электросвязи аэропорта Урай, включая оснащение приводными радиостанциями, КСА ПИВП, г. Урай, Ханты-Мансийский АО - Югра</t>
  </si>
  <si>
    <t xml:space="preserve"> 2.59</t>
  </si>
  <si>
    <t>Реконструкция и техническое перевооружение комплекса средств УВД, РТОП и электросвязи аэропорта Уренгой, включая строительство КДП модульного типа, оснащение средствами радиосвязи, приводной радиостанцией, г. Уренгой, Ямало-Ненецкий автономный округ</t>
  </si>
  <si>
    <t xml:space="preserve"> 2.60</t>
  </si>
  <si>
    <t>Реконструкция и техническое перевооружение комплекса средств УВД, РТОП и электросвязи аэропорта Ухта, включая оснащение аэродромным радиолокатором, радиомаячной системой посадки, системой ближней навигации, аппаратурой контроля и управления объектами РТОП и связи, автоматическим радиопеленгатором, приемо-передающим радиоцентром, г. Ухта, Республика Коми</t>
  </si>
  <si>
    <t xml:space="preserve"> 2.61</t>
  </si>
  <si>
    <t>Реконструкция и техническое перевооружение комплекса средств УВД, РТОП и электросвязи аэропорта Хатанга, включая оснащение радиомаячной системой посадки, системой ближней навигации,  приводной радиостанцией, КСА ПИВП, средствами радиосвязи,
 г. Хатанга, Красноярский край</t>
  </si>
  <si>
    <t xml:space="preserve"> 2.62</t>
  </si>
  <si>
    <t>Реконструкция и техническое перевооружение комплекса средств УВД, РТОП и электросвязи аэропорта Черский, включая оснащение системой ближней навигации, оборудованием УВД, г. Черский, Республика Саха (Якутия)</t>
  </si>
  <si>
    <t xml:space="preserve"> 2.63</t>
  </si>
  <si>
    <t>Реконструкция и техническое перевооружение комплекса средств УВД, РТОП и электросвязи аэропорта Кольцово, включая оснащение аэродромным радиолокационным комплексом, вторичным моноимпульсным радиолокатором, системой ближней навигации, тренажерами типа "Вышка" и комплексным, КСА ПИВП, КСА УВД, строительство здания КДП, г. Екатеринбург, Свердловская область</t>
  </si>
  <si>
    <t xml:space="preserve"> 2.64</t>
  </si>
  <si>
    <t>Реконструкция и техническое перевооружение комплекса средств УВД, РТОП и электросвязи аэропорта Шереметьево, включая оснащение АКДП, комплексным тренажером, автоматическим радиопеленгатором, рабочими местами "ATC clearance" (рабочие места диспетчера руления), модернизацию посадочного радиолокатора, Московская область</t>
  </si>
  <si>
    <t xml:space="preserve"> 2.65</t>
  </si>
  <si>
    <t xml:space="preserve">Реконструкция и техническое перевооружение комплекса средств УВД, РТОП и электросвязи аэропорта Красноярск, включая стоительство КДП, оснащение радиомаячной системой посадки, системами ближней навигации, КСА ПИВП, комплексным тренажером и тренажером типа "Вышка", автоматическим радиопеленгатором, модернизацию КСА УВД, 
г. Красноярск, Красноярский край </t>
  </si>
  <si>
    <t xml:space="preserve"> 2.66</t>
  </si>
  <si>
    <t>Реконструкция и техническое перевооружение комплекса средств УВД, РТОП и электросвязи аэропорта Петропавловск-Камчатский, включая оснащение автоматическим радиопеленгатором, АС ОрВД, КСА ПИВП, системой ближней навигации, вторичным моноимпульсным радиолокатором, аэродромным радиолокационным комплексом,  приемо-передающим радиоцентром, модернизацию трассового радиолокационного комплекса и трассовой радиолокационной позиции, г. Петропавловск-Камчатский, Камчатский край</t>
  </si>
  <si>
    <t xml:space="preserve"> 2.67</t>
  </si>
  <si>
    <t xml:space="preserve"> 2.68</t>
  </si>
  <si>
    <t>Реконструкция и техническое перевооружение комплекса средств УВД, РТОП и электросвязи аэропорта Петрозаводск, включая оснащение моноимпульсным вторичным радиолокатором, приемо-передающим центром, приводными радиостанциями, КСА УВД, г. Петрозаводск, Республика Карелия</t>
  </si>
  <si>
    <t xml:space="preserve"> 2.69</t>
  </si>
  <si>
    <t>Реконструкция и техническое перевооружение комплекса средств УВД, РТОП и электросвязи аэропорта Апатиты, включая оснащение автоматическим радиопеленгатором, средсвами ОВЧ радиосвязи, г. Апатиты, Мурманская область</t>
  </si>
  <si>
    <t xml:space="preserve"> 2.70</t>
  </si>
  <si>
    <t>Реконструкция и техническое перевооружение комплекса средств УВД, РТОП и электросвязи аэропорта Братск, включая реконструкцию КДП, оснащение аэродромным радиолокационным комплексом, системами ближней навигации, автоматическим радиопеленгатором, КСА УВД и системой коммутации речевых сообщений, приемо-передающим радиоцентром, г. Братск, Иркутская область</t>
  </si>
  <si>
    <t xml:space="preserve"> 2.71</t>
  </si>
  <si>
    <t>Реконструкция и техническое перевооружение комплекса средств УВД, РТОП и электросвязи аэропорта Ульяновск (Баратаевка), включая оснащение радиомаячной системой посадки, системой ближней навигации, приемо-передающим радиоцентром, КСА ПИВП, г. Ульяновск, Ульяновская область</t>
  </si>
  <si>
    <t xml:space="preserve"> 2.72</t>
  </si>
  <si>
    <t>Реконструкция и техническое перевооружение комплекса средств УВД, РТОП и электросвязи аэропорта Ноябрьск, включая оснащение системой ближней навигации, автоматическим радиопеленгатором, КСА ПИВП, ОВЧ радиосвязью, приводными радиостанциями, г. Ноябрьск, Ямало-Ненецкий автономный округ</t>
  </si>
  <si>
    <t xml:space="preserve"> 2.73</t>
  </si>
  <si>
    <t>Реконструкция и техническое перевооружение комплекса средств УВД, РТОП и электросвязи аэропорта Нижнеудинск, включая оснащение моноимпульсным вторичным радиолокатором, приводной радиостанцией, системой ближней навигации, приемо-передающим радиоцентром, КСА ПИВП, г. Нижнеудинск, Иркутская область</t>
  </si>
  <si>
    <t xml:space="preserve"> 2.74</t>
  </si>
  <si>
    <t>Реконструкция и техническое перевооружение комплекса средств УВД, РТОП и электросвязи аэропорта Новосибирск (Толмачево), включая оснащение радиомаячной системой посадки, системой ближней навигации, комплексным тренажером и тренажером типа "Вышка", КСА ПИВП, аэродромным радиолокационным комплексом, моноимпульсным вторичным радиолокатором, учебного класса, модернизацию КСА УВД, г. Новосибирск, Новосибирская область</t>
  </si>
  <si>
    <t xml:space="preserve"> 2.75</t>
  </si>
  <si>
    <t xml:space="preserve">Реконструкция и техническое перевооружение комплекса средств УВД, РТОП и электросвязи аэропорта Хабаровск (Новый), включая оснащение радиомаячными системами посадки, комплексным тренажером и тренажером типа "Вышка", КСА ПИВП, аэродромным радиолокационным комплексом, радиолокатором обзора летного поля, г. Хабаровск, Хабаровский край </t>
  </si>
  <si>
    <t xml:space="preserve"> 2.76</t>
  </si>
  <si>
    <t>Реконструкция и техническое перевооружение комплекса средств УВД, РТОП и электросвязи аэропорта Сургут, включая оснащение системой ближней навигации, радиомаячной системой посадки, комплексным тренажером, КСА ПИВП, системой коммутации речевых сообщений, аэродромным радиолокационным комплексом, учебного класса, средствами ВЧ радиосвязи, абонентской спутниковой станцией, г. Сургут, Ханты-Мансийский автономный округ-Югра</t>
  </si>
  <si>
    <t xml:space="preserve"> 2.77</t>
  </si>
  <si>
    <t>Разработаный рабочий проект на реконструкцию здания под укрупненный центр находится в Главгосэкспертизе.</t>
  </si>
  <si>
    <t>Получено положительное заключениею. Проводится конкурс по выбору подрядной организации на выполнение СМР.</t>
  </si>
  <si>
    <t>Поданы предложения по корректировке ФЦП предусматрирвающие реализацию объекта в последующие годы.</t>
  </si>
  <si>
    <t>Поданы предложения по корректировке ФЦП в части исключения объекта из программы.</t>
  </si>
  <si>
    <t>Разработана ПСД. Положительное заключение не получено.</t>
  </si>
  <si>
    <t>Поданы предложения в корректировку ФЦП в части переноса реализации объекта на более поздний срок.</t>
  </si>
  <si>
    <t>Разработана ПСД. Осуществляется устранение замечаний.</t>
  </si>
  <si>
    <t>В соответствии с заключенным договором ПСД находится на стадии разработки.</t>
  </si>
  <si>
    <t>ПСД по РМД-НП сдано в ФГУ "Главгосэкспертиза России".
ПСД по радимаячным системам не сдана в ФГУ "Главгосэкспертиза России" в связи с отсутствием совместного с Минобороны России решения о размещении указанных систем.</t>
  </si>
  <si>
    <t>Завершены работы по модернизации КСА УВД.</t>
  </si>
  <si>
    <t>Реконструкция и техническое перевооружение комплекса средств УВД, РТОП и электросвязи аэропорта Казань, включая оснащение вторичным моноимпульсным радиолокатором, комплексным тренажером, КСА ПИВП, радиомаячными системами посадки, системами ближней навигации, оборудованием АДЦ, системой коммутации речевых сообщений,
 г. Казань, Республика Татарстан</t>
  </si>
  <si>
    <t>Разработана ПСД. Осуществляется устранение замечаний и подготовка к повторной сдаче ПСД на экспертизу.</t>
  </si>
  <si>
    <t xml:space="preserve">Разработана ПСД. Осуществляется устранение замечаний.
</t>
  </si>
  <si>
    <t>Разработана ПСД.</t>
  </si>
  <si>
    <t>Оснащение укрупненных центров ЕС ОрВД, аэродромов гражданской авиации и местных диспетчерских пунктов ОВД комплексами средств автоматизации планирования использования воздушного пространства:</t>
  </si>
  <si>
    <t>Реконструкция и техническое перевооружение комплекса средств УВД, РТОП и электросвязи аэропорта Кызыл, включая оснащение приемо-передающим радиоцентром, системой ближней навигации, аэродромным радиолокационным комплексом, средствами ВЧ радиосвязи, г. Кызыл</t>
  </si>
  <si>
    <t>В соответствии с корректировкой ФЦП предусмотрен перенос сроков реализации мероприятия на более ранний период (2010-2014г.г.)</t>
  </si>
  <si>
    <t xml:space="preserve">Завершены работы по модернизации КСА УВД. </t>
  </si>
  <si>
    <t>Реконструкция и техническое перевооружение средств автоматизации управления воздушным движением аэродромных служб и районных центров управления воздушным движением с учетом перспектив создания укрупненных центров ЕС ОрВД</t>
  </si>
  <si>
    <t>Реконструкция технологического здания (площадью 2500 кв.м) и техническое перевооружение Новосибирского укрупненного центра ЕС ОрВД, включая оснащение втоматизированной системой организации воздушного движения, г. Новосибирск</t>
  </si>
  <si>
    <t>Результаты реализации мероприятий (строек и объектов)  в I полугодии 2011 года в рамках федеральной целевой программы</t>
  </si>
  <si>
    <t>Кассовые 
расходы 
госзаказчика в  I полугодии 2011 года</t>
  </si>
  <si>
    <t>Факти-ческие расхо-ды в I полугодии 2011г.</t>
  </si>
  <si>
    <t>Фактические расходы в I полугодии 2011 г.</t>
  </si>
  <si>
    <t>Выполненные работы в I полугодии 2011 г. (в натуральных показателях)</t>
  </si>
  <si>
    <t>В стадии завершения работы по строительству здания Калинирнградского РЦ ОВД.</t>
  </si>
  <si>
    <t>Реконструкция и техническое перевооружение комплекса средств УВД, РТОП и электросвязи аэропорта Тюмень (Рощино), включая оснащение радиомаячными системами посадки, системами ближней навигации, моноимпульсным вторичным радиолокатором, приемо-передающим радиоцентром, комплексным тренажером и тренажером типа "Вышка", КСА ПИВП,  системой коммутации речевых сообщений, модернизацию КСА УВД, аэродромного радиолокационного комплекса, реконструкцию трассовой радиолокационной позиции и модернизацию трассового радиолокационного комплекса,
 г. Тюмень, Тюменская область</t>
  </si>
  <si>
    <t xml:space="preserve"> 2.78</t>
  </si>
  <si>
    <t>Реконструкция и техническое перевооружение комплекса средств УВД, РТОП и электросвязи аэропорта Чита, включая реконструкцию КДП, оснащение радиомаячными системами посадки, системой ближней навигации, автоматическим радиопеленгатором, приемо-передающим радиоцентром, КСА ПИВП, моноимпульсным вторичным радиолокатором, оборудованием АДЦ, центром коммутации сообщений, 
г. Чита, Забайкальский край</t>
  </si>
  <si>
    <t xml:space="preserve"> 2.79</t>
  </si>
  <si>
    <t>Реконструкция и техническое перевооружение комплекса средств УВД, РТОП и электросвязи аэропорта Якутск, включая оснащение радиомаячной системой посадки, приемо-передающим радиоцентром, КСА ПИВП, комплексным тренажером и тренажером типа "Вышка", системой коммутации речевых сообщений, учебного класса,  реконструкцию трассовой радиолокационной позиции и радиолокационного комплекса,
 г. Якутск, Республика Саха (Якутия)</t>
  </si>
  <si>
    <t xml:space="preserve"> 2.80</t>
  </si>
  <si>
    <t>Реконструкция и техническое перевооружение комплекса средств УВД, РТОП и электросвязи аэропорта Амдерма, включая оснащение автоматическим радиопеленгатором, приводными радиостанциями, радиомаячными системами посадки, средствами радиосвязи, г. Амдерма, Ненецкий АО</t>
  </si>
  <si>
    <t xml:space="preserve"> 2.81</t>
  </si>
  <si>
    <t>Реконструкция и техническое перевооружение комплекса средств УВД, РТОП и электросвязи аэропорта Анапа, включая оснащение приемо-передающим радиоцентром, системой ближней навигации, радиомаячными системами посадки, аппаратурой контроля и управления объектами навигации, аэродромным радиолокационным комплексом, радиолокатором обзора летного поля, г. Анапа, Краснодарский край</t>
  </si>
  <si>
    <t xml:space="preserve"> 2.82</t>
  </si>
  <si>
    <t>Реконструкция и техническое перевооружение комплекса средств УВД, РТОП и электросвязи аэропорта Архангельск (Васьково), включая оснащение автоматическим радиопеленгатором, г. Архангельск, Архангельская область</t>
  </si>
  <si>
    <t xml:space="preserve"> 2.83</t>
  </si>
  <si>
    <t>Реконструкция и техническое перевооружение комплекса средств УВД, РТОП и электросвязи аэропорта Барнаул, включая оснащение моноимпульсным вторичным радиолокатором, системами ближней навигации, радиомаячной системой посадки, приемо-передающим радиоцентром, КСА ПИВП, аэродромным радиолокационным комплексом, реконструкцию трассовой радиолокационной позиции, г. Барнаул, Алтайский край</t>
  </si>
  <si>
    <t xml:space="preserve"> 2.84</t>
  </si>
  <si>
    <t>Реконструкция и техническое перевооружение комплекса средств УВД, РТОП и электросвязи аэропорта Благовещенск, включая строительство КДП, оснащение приемо-передающим радиоцентром, учебного класса, радиомаячной системой посадки, КСА ПИВП, системой ближней навигации, КСА УВД, г. Благовещенск, Амурская область</t>
  </si>
  <si>
    <t xml:space="preserve"> 2.85</t>
  </si>
  <si>
    <t>Реконструкция и техническое перевооружение комплекса средств УВД, РТОП и электросвязи аэропорта Бодайбо, включая строительство КДП, оснащение системой ближней навигации, приводными радиостанциями, средствами радиосвязи, г. Бодайбо, Иркутская область</t>
  </si>
  <si>
    <t xml:space="preserve"> 2.86</t>
  </si>
  <si>
    <t>Реконструкция и техническое перевооружение комплекса средств УВД, РТОП и электросвязи аэропорта Богучаны, включая оснащение средствами радиосвязи, г. Богучаны, Красноярский край</t>
  </si>
  <si>
    <t xml:space="preserve"> 2.87</t>
  </si>
  <si>
    <t xml:space="preserve">Реконструкция и техническое перевооружение комплекса средств УВД, РТОП и электросвязи аэропорта Бугульма, включая оснащение аэродромным радиолокационным комплексом, системой ближней навигации, радиомаячной системой посадки, автоматическим радиопеленгатором, средствами радиосвязи, КСА УВД, приводными радиостанциями, г. Бугульма, Республика Татарстан </t>
  </si>
  <si>
    <t xml:space="preserve"> 2.88</t>
  </si>
  <si>
    <t>Реконструкция и техническое перевооружение комплекса средств УВД, РТОП и электросвязи аэропорта Верхневилюйск, включая строительство КДП модульного типа, оборудованием УВД, автоматическим радиопеленгатором, средствами радиосвязи, с. Верхневилюйск, Республика Саха (Якутия)</t>
  </si>
  <si>
    <t xml:space="preserve"> 2.89</t>
  </si>
  <si>
    <t>Реконструкция и техническое перевооружение комплекса средств УВД, РТОП и электросвязи аэропорта Волгоград, включая оснащение радиомаячными системами посадки, приемо-передающим радиоцентром, КСА ПИВП, учебного класса, приводными радиостанциями, системой ближней навигации, КСА УВД, г. Волгоград, Волгоградская область</t>
  </si>
  <si>
    <t xml:space="preserve"> 2.90</t>
  </si>
  <si>
    <t>Реконструкция и техническое перевооружение комплекса средств УВД, РТОП и электросвязи аэропорта Минеральные Воды, включая оснащение КСА ПИВП, аэродромным радиолокационным комплексом, приемо-передающим радиоцентром, г. Минеральные Воды, Ставропольский край</t>
  </si>
  <si>
    <t xml:space="preserve"> 2.91</t>
  </si>
  <si>
    <t>Реконструкция и техническое перевооружение комплекса средств УВД аэропорта Мыс Каменный, включая оснащение КСА ПИВП, средствами радиосвязи, приводной радиостанцией, аэродромным радиолокационным комплексом, г. Мыс Каменный, Ямало-Ненецкий АО</t>
  </si>
  <si>
    <t xml:space="preserve"> 2.92</t>
  </si>
  <si>
    <t>Реконструкция и техническое перевооружение комплекса средств УВД, РТОП и электросвязи аэропорта Подкаменная Тунгуска, включая оснащение средствами ближней навигации, моноимпульсным вторичным радиолокатором, г. Подкаменная Тунгуска, Красноярский край</t>
  </si>
  <si>
    <t xml:space="preserve"> 2.93</t>
  </si>
  <si>
    <t>В 2011 году планируется заключить договор на установку КСА ПИВП с окончанием выполнения работ в 2012 году (перенос срока ввода объекта на 2012 года предусмотрен предложениями по корректировке ФЦП).</t>
  </si>
  <si>
    <t>Произведено авансирование строительно-монтажных работ  под установку АРП (перенос срока ввода объекта на 2012 года предусмотрен предложениями по корректировке ФЦП).</t>
  </si>
  <si>
    <t>Работы по объекту завершены в 2010 году, что предусмотрено предложениями по корректировке ФЦП.</t>
  </si>
  <si>
    <t>ПСД получила отрицательное заключение, готовится к повторному рассмотрению в ФГУ "Главгосэкспертиза России".
Выполнение работ перенесено в соотвествии с предложениями по корректировке ФЦП на 2012-2013 годы.</t>
  </si>
  <si>
    <t>В 2011 году планируется:
- завершить работы по установке СКРС;
- заключить договор на установку КСА ПИВП с окончанием выполнения работ в 2011 году;
- заключить договор на установку РМС с окончанием выполнения работ в 2012 году.</t>
  </si>
  <si>
    <t>В 2011 году планируется:
- начать работы по установке КСА ПИВП с окончанием выполнения работ в 2012 году;
- завершить работы по утсановке автономного ветроэнергетического комплекса.</t>
  </si>
  <si>
    <t>Заключен договор  на поставку АРЛК Лира-А10 и ОСП  (2 к-та АРМ-150МА).
Объявлен конкурс на проведение строительно-монтажных работ  под устанавливаемое оборудование.</t>
  </si>
  <si>
    <t>Разработана ПСД. Положительное заключение не получено.
Выполнение работ перенесено в соотвествии с предложениями по корректировке ФЦП на 2012-2013 годы за счет внебюджетных  источников.</t>
  </si>
  <si>
    <t>Заключен договор  на поставку, монтаж и пуско-наладочные работы РМА/РМД.
Объявлен конкурс на проведение строительно-монтажных работ  под установку РМА/РМД.
Подготовлен проект договора на установку ВЧ связи для прохождения комиссии по крупным сделкам.</t>
  </si>
  <si>
    <t>Произведено авансирование строительно-монтажных работ  под установку АРП (в 2011 году планируется ввод АРП в эксплуатацию).</t>
  </si>
  <si>
    <t>Произведено авансирование работ по установке учебного класса (в 2011 году планируется ввод учебного класса в эксплуатацию).</t>
  </si>
  <si>
    <t>Проводится процедура согласования разногласий по монтажу и пуско-наладочным работам МВРЛ, а также на поставку и монтаж КСА ПИВП и учебного класса.</t>
  </si>
  <si>
    <t>Произведена оплата работ по изготовлению АППЦ и установке СКРС (работы выполнены в 2010 году).</t>
  </si>
  <si>
    <t>Проводитсяподписание проекта документа, уточняющего объем и  стоимость работ на проведение монтажных и пуско-наладочных работ в 2011 году.</t>
  </si>
  <si>
    <t>Проводится подписание проекта документа, уточняющего объем и  стоимость работ на проведение монтажных и пуско-наладочных работ в 2011 году по АОРЛ.</t>
  </si>
  <si>
    <t>В 2011 году планируется начало строительно-монтажных работ  под установку DVOR/DME, а также в соответсвии спредложениеями по корректировке планируется установка МВРЛ.</t>
  </si>
  <si>
    <t>Проведены подготовительные работы по строительству здания КДП и по изготовлению технологического оборудования и специального программного обеспечения для а/п Владивосток (Кневичи);
В стадии завершения работы по строительству здания КДП. Ведутся отделочные работы, помещения подготавливаются к сдаче под монтаж технологического оборудования.</t>
  </si>
  <si>
    <t>В соответсвии с предложениями по корректировке ФЦП в 2011 году планируется завершить работы по проектированию и изготовлению МВРЛ.</t>
  </si>
  <si>
    <t>Произведена оплата работ по монтажу и пуско-надке ПРС (работы выполнены в 2010 году), (учтено в предложениях по корректировке ФЦП).</t>
  </si>
  <si>
    <t>В 2011 году планиреутся начать:
- работы по установке РМС и АРП;
- строительно-монтажные работы по установке АППЦ.</t>
  </si>
  <si>
    <t>В соотвествии с корректировкой ФЦП выполение работ перенесено на 2012-2013 годы.</t>
  </si>
  <si>
    <t>Проект договора подряда на поставку VOR/DME находится на стадии подписания генеральным подрядчиком.
Объявлен конкурс на проведение строительно-монтажных работ  под устанавливаемое оборудование.</t>
  </si>
  <si>
    <t>Завершены работы по модернизации КСА УВД.
В 2011 году планируется выполнить работы по установке КСА ПИВП и учебного класса,  а также начать работы по установке тренажеров.</t>
  </si>
  <si>
    <t>Произведено авансирование работ по установке учебного класса (в 2011 году планируется ввод учебного класса в эксплуатацию), а также  планируется завершить работы по оснащению оборудованием АКДП.</t>
  </si>
  <si>
    <t>Проведена работа по уточнению объема и стоимости  на проведение монтажных и пуско-наладочных работ МВРЛ.</t>
  </si>
  <si>
    <t>В 2011 году планируестся завершить работы по проектированию и установке КСА ПИВП, а также начать работы по установке АРЛК.</t>
  </si>
  <si>
    <t>В 2011 году планируестся завершить работы по проектированию АРП.</t>
  </si>
  <si>
    <t>В 2011 году планируестся завершить работы по установке ПРС.</t>
  </si>
  <si>
    <t>В 2011 году планируестся завершить работы по проектированию ВЧ связи, ПРС.</t>
  </si>
  <si>
    <t>Проходит процесс согласования разногласий по договору  на поставку радиолокационного и радионавигационного оборудования.
Произведено авансирование СМР под установку АРП.</t>
  </si>
  <si>
    <t>В соответсвии с предложениями по корректировке ФЦП выполнение работ перенесено на 2013-2015 годы.</t>
  </si>
  <si>
    <t>Произведена оплата работ по монтажу и пуско-надке DVOR/DME (работы выполнены в 2010 году), планируеися начать работы по установке ПРС, оборудования учебного класса, КСА ПИВП, РМС.</t>
  </si>
  <si>
    <t>Произведена оплата работ по монтажу и пуско-надке АППЦ (работы выполнены в 2010 году), планируеися начать работы по установке ПРС, оборудования учебного класса, КСА ПИВП, РМС.</t>
  </si>
  <si>
    <t>В 2011 году планируеися выполнение СМР под установку DVOR/DME.</t>
  </si>
  <si>
    <t>Реконструкция и техническое перевооружение комплекса средств УВД, РТОП и электросвязи аэропорта Игрим, включая строительство КДП модульного типа, оснащение КСА ПИВП, приводными радиостанциями, средствами радиосвязи, автоматическим радиопеленгатором, г. Игрим, Ханты-Мансийский автономный округ - Югра</t>
  </si>
  <si>
    <t xml:space="preserve"> 2.94</t>
  </si>
  <si>
    <t>Реконструкция и техническое перевооружение комплекса средств УВД, РТОП и электросвязи аэропорта Оссора , включая оснащение аэродромным радиолокационным комплексом, приводной радиостанцией, средствами связи, реконструкцию КДП,
 г. Оссора, Камчатский край</t>
  </si>
  <si>
    <t xml:space="preserve"> 2.95</t>
  </si>
  <si>
    <t>Реконструкция и техническое перевооружение комплекса средств УВД, РТОП и электросвязи аэропорта Певек, включая  оснащение системой ближней навигации, КСА ПИВП,  приводными радиостанциями, 
 г. Певек, Чукотский автономный округ</t>
  </si>
  <si>
    <t xml:space="preserve"> 2.96</t>
  </si>
  <si>
    <t>Завершены приемо-сдаточные испытания радиолокационной системы обзора летного поля (РЛС ОЛП) «Атлантика», введен в эксплуатацию.</t>
  </si>
  <si>
    <t>Реконструкция и техническое перевооружение комплекса средств УВД, РТОП и электросвязи аэропорта Челябинск, включая  оснащение моноимпульсным вторичным радиолокатором, комплексным тренажером, приемо-передающим радиоцентром, КСА ПИВП, автоматическим радиопеленгатором, г.Челябинск</t>
  </si>
  <si>
    <t xml:space="preserve"> 2.97</t>
  </si>
  <si>
    <t>Реконструкция и техническое перевооружение объектов управления воздушным движением аэропорта Мильково, включая оснащение автоматическим радиопеленгатором,               п.Мильково, Камчатский край</t>
  </si>
  <si>
    <t xml:space="preserve"> 2.98</t>
  </si>
  <si>
    <t>Реконструкция и техническое перевооружение комплекса средств УВД, РТОП и электросвязи аэропорта Чокурдах, включая оснащение системой ближней навигации, КСА ПИВП, оборудованием УВД, 
г. Чокурдах, Республика Саха (Якутия)</t>
  </si>
  <si>
    <t xml:space="preserve"> 2.99</t>
  </si>
  <si>
    <t>Реконструкция и техническое перевооружение комплекса средств УВД, РТОП и электросвязи аэропорта Ленск, включая оснащение  КСА ПИВП, оборудованием УВД, г.Ленск, Республика Саха (Якутия)</t>
  </si>
  <si>
    <t xml:space="preserve"> 2.100</t>
  </si>
  <si>
    <t>Реконструкция и техническое перевооружение комплекса средств УВД, РТОП и электросвязи аэропорта Улан-Удэ, включая реконструкцию КДП, оснащение системой ближней навигации, радиомаячными системами посадки, автоматическим радиопеленгатором, КСА ПИВП, системой коммутации речевых сообщений, приемо-передающим радиоцентром, г. Улан-Удэ</t>
  </si>
  <si>
    <t xml:space="preserve"> 2.101</t>
  </si>
  <si>
    <t>Реконструкция и техническое перевооружение объектов управления воздушным движением аэропорта Бухта Провидения, включая оснащение системой ближней навигации, моноимпульсным вторичным радиолокатором, КСА ПИВП, средствами радиосвязи, Чукотский АО</t>
  </si>
  <si>
    <t xml:space="preserve"> 2.102</t>
  </si>
  <si>
    <t>В соответствии с Федеральным законом от 01.06.2011 № 105-ФЗ  "О внесениии изменеий в Федеральный закон "О федеральном бюджете на 2011 год и на плановый период 2012 и 2013 годов» Росавиации на 2011 год уменьшены объемы расходов на реализацию мероприятий ФЦП на 300 000,0 тыс.  рублей (уменьшение объемов финансирования расходов планируется осуществить по объектам:
- Чебоксары;
- Тюмень;
- Сургут;
- Новосибирск;
- Могоча;
- Мирный;
- Петропавловск-Камчатский).</t>
  </si>
  <si>
    <t>Заместитель руководителя                                                                                                                                                                                                                          Федерального агентства воздушного транспорта                                          К.А. Махов</t>
  </si>
  <si>
    <t xml:space="preserve">Строительство приемо-передающих центров и центра обработки информации сети связи «воздух-земля» в диапазоне высоких частот (Мурманск, Санкт-Петербург, Москва, Тюмень, Красноярск, Магадан, Южно-Сахалинск) </t>
  </si>
  <si>
    <t xml:space="preserve"> 2.103</t>
  </si>
  <si>
    <t>Реконструкция и техническое перевооружение Главного центра ЕС  ОрВД (создание и внедрение унифицированной интегрированной автоматизированной системы планирования использования воздушного пространства и организации потоков воздушного движения), г. Москва</t>
  </si>
  <si>
    <t xml:space="preserve"> 2.104</t>
  </si>
  <si>
    <t xml:space="preserve"> 2.105</t>
  </si>
  <si>
    <t>Совершенствование сети авиационной фиксированной спутниковой связи, создание  инфраструктуры сети ATN</t>
  </si>
  <si>
    <t xml:space="preserve"> 2.106</t>
  </si>
  <si>
    <t>Техническое перевооружение авиационной наземной сети передачи данных и телеграфных сообщений гражданской авиации</t>
  </si>
  <si>
    <t xml:space="preserve"> 2.107</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</si>
</sst>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FC19]d\ mmmm\ yyyy\ &quot;г.&quot;"/>
  </numFmts>
  <fonts count="36">
    <font>
      <sz val="10"/>
      <name val="Arial Cyr"/>
      <family val="0"/>
    </font>
    <font>
      <sz val="10"/>
      <name val="Times New Roman"/>
      <family val="1"/>
    </font>
    <font>
      <b/>
      <sz val="12"/>
      <name val="Times New Roman"/>
      <family val="1"/>
    </font>
    <font>
      <b/>
      <sz val="10"/>
      <name val="Times New Roman"/>
      <family val="1"/>
    </font>
    <font>
      <sz val="8"/>
      <name val="Arial Cyr"/>
      <family val="0"/>
    </font>
    <font>
      <sz val="9"/>
      <name val="Times New Roman"/>
      <family val="1"/>
    </font>
    <font>
      <u val="single"/>
      <sz val="10"/>
      <color indexed="12"/>
      <name val="Arial Cyr"/>
      <family val="0"/>
    </font>
    <font>
      <u val="single"/>
      <sz val="10"/>
      <color indexed="36"/>
      <name val="Arial Cyr"/>
      <family val="0"/>
    </font>
    <font>
      <b/>
      <sz val="9"/>
      <name val="Times New Roman"/>
      <family val="1"/>
    </font>
    <font>
      <vertAlign val="superscript"/>
      <sz val="10"/>
      <name val="Times New Roman"/>
      <family val="1"/>
    </font>
    <font>
      <sz val="9"/>
      <color indexed="8"/>
      <name val="Times New Roman"/>
      <family val="1"/>
    </font>
    <font>
      <sz val="11"/>
      <color indexed="8"/>
      <name val="Calibri"/>
      <family val="2"/>
    </font>
    <font>
      <b/>
      <i/>
      <sz val="10"/>
      <name val="Times New Roman"/>
      <family val="1"/>
    </font>
    <font>
      <b/>
      <i/>
      <sz val="10"/>
      <color indexed="8"/>
      <name val="Times New Roman"/>
      <family val="1"/>
    </font>
    <font>
      <sz val="12"/>
      <name val="Times New Roman"/>
      <family val="1"/>
    </font>
    <font>
      <sz val="8"/>
      <name val="Times New Roman"/>
      <family val="1"/>
    </font>
    <font>
      <sz val="10"/>
      <name val="Times New Roman CYR"/>
      <family val="0"/>
    </font>
    <font>
      <sz val="10"/>
      <color indexed="8"/>
      <name val="Times New Roman"/>
      <family val="1"/>
    </font>
    <font>
      <sz val="10"/>
      <color indexed="8"/>
      <name val="Arial Cyr"/>
      <family val="0"/>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double"/>
    </border>
    <border>
      <left>
        <color indexed="63"/>
      </left>
      <right style="double"/>
      <top style="double"/>
      <bottom style="double"/>
    </border>
    <border>
      <left style="thin"/>
      <right style="thin"/>
      <top style="thin"/>
      <bottom style="thin"/>
    </border>
    <border>
      <left>
        <color indexed="63"/>
      </left>
      <right>
        <color indexed="63"/>
      </right>
      <top style="double"/>
      <bottom style="double"/>
    </border>
    <border>
      <left style="double"/>
      <right>
        <color indexed="63"/>
      </right>
      <top style="thin"/>
      <bottom style="thin"/>
    </border>
    <border>
      <left>
        <color indexed="63"/>
      </left>
      <right>
        <color indexed="63"/>
      </right>
      <top style="thin"/>
      <bottom style="thin"/>
    </border>
    <border>
      <left>
        <color indexed="63"/>
      </left>
      <right>
        <color indexed="63"/>
      </right>
      <top style="double"/>
      <bottom style="thin"/>
    </border>
    <border>
      <left style="double"/>
      <right style="thin"/>
      <top style="thin"/>
      <bottom style="double"/>
    </border>
    <border>
      <left style="thin"/>
      <right>
        <color indexed="63"/>
      </right>
      <top style="thin"/>
      <bottom style="double"/>
    </border>
    <border>
      <left style="thin"/>
      <right style="double"/>
      <top>
        <color indexed="63"/>
      </top>
      <bottom style="double"/>
    </border>
    <border>
      <left>
        <color indexed="63"/>
      </left>
      <right style="double"/>
      <top style="thin"/>
      <bottom style="thin"/>
    </border>
    <border>
      <left style="double"/>
      <right>
        <color indexed="63"/>
      </right>
      <top style="double"/>
      <bottom style="double"/>
    </border>
    <border>
      <left style="double"/>
      <right style="double"/>
      <top style="double"/>
      <bottom style="double"/>
    </border>
    <border>
      <left>
        <color indexed="63"/>
      </left>
      <right>
        <color indexed="63"/>
      </right>
      <top style="double"/>
      <bottom>
        <color indexed="63"/>
      </bottom>
    </border>
    <border>
      <left style="double"/>
      <right style="double"/>
      <top style="double"/>
      <bottom>
        <color indexed="63"/>
      </bottom>
    </border>
    <border>
      <left style="double"/>
      <right>
        <color indexed="63"/>
      </right>
      <top style="double"/>
      <bottom>
        <color indexed="63"/>
      </bottom>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style="double"/>
      <bottom style="thin"/>
    </border>
    <border>
      <left>
        <color indexed="63"/>
      </left>
      <right style="thin"/>
      <top style="thin"/>
      <bottom style="thin"/>
    </border>
    <border>
      <left>
        <color indexed="63"/>
      </left>
      <right style="double"/>
      <top style="double"/>
      <bottom>
        <color indexed="63"/>
      </bottom>
    </border>
    <border>
      <left style="thin"/>
      <right style="thin"/>
      <top style="thin"/>
      <bottom>
        <color indexed="63"/>
      </bottom>
    </border>
    <border>
      <left style="thin"/>
      <right style="thin"/>
      <top style="double"/>
      <bottom style="thin"/>
    </border>
    <border>
      <left>
        <color indexed="63"/>
      </left>
      <right>
        <color indexed="63"/>
      </right>
      <top style="thin"/>
      <bottom>
        <color indexed="63"/>
      </bottom>
    </border>
    <border>
      <left style="double"/>
      <right style="double"/>
      <top>
        <color indexed="63"/>
      </top>
      <bottom>
        <color indexed="63"/>
      </bottom>
    </border>
    <border>
      <left style="double"/>
      <right style="double"/>
      <top>
        <color indexed="63"/>
      </top>
      <bottom style="double"/>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double"/>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1" fillId="0" borderId="0">
      <alignment/>
      <protection/>
    </xf>
    <xf numFmtId="0" fontId="0" fillId="0" borderId="0">
      <alignment/>
      <protection/>
    </xf>
    <xf numFmtId="0" fontId="7"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67">
    <xf numFmtId="0" fontId="0" fillId="0" borderId="0" xfId="0" applyAlignment="1">
      <alignment/>
    </xf>
    <xf numFmtId="0" fontId="0" fillId="0" borderId="0" xfId="0" applyBorder="1" applyAlignment="1">
      <alignment/>
    </xf>
    <xf numFmtId="4" fontId="1" fillId="0" borderId="10" xfId="0" applyNumberFormat="1" applyFont="1" applyBorder="1" applyAlignment="1">
      <alignment horizontal="right" vertical="top" wrapText="1"/>
    </xf>
    <xf numFmtId="4" fontId="1" fillId="0" borderId="0" xfId="0" applyNumberFormat="1" applyFont="1" applyBorder="1" applyAlignment="1">
      <alignment horizontal="right" vertical="top" wrapText="1"/>
    </xf>
    <xf numFmtId="0" fontId="3" fillId="0" borderId="11" xfId="0" applyFont="1" applyFill="1" applyBorder="1" applyAlignment="1">
      <alignment horizontal="center" vertical="top" wrapText="1"/>
    </xf>
    <xf numFmtId="4" fontId="1" fillId="0" borderId="12" xfId="0" applyNumberFormat="1" applyFont="1" applyFill="1" applyBorder="1" applyAlignment="1">
      <alignment horizontal="right" vertical="top" wrapText="1"/>
    </xf>
    <xf numFmtId="0" fontId="0" fillId="0" borderId="12" xfId="0" applyBorder="1" applyAlignment="1">
      <alignment/>
    </xf>
    <xf numFmtId="0" fontId="3" fillId="0"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vertical="top" wrapText="1"/>
    </xf>
    <xf numFmtId="4" fontId="1" fillId="0" borderId="15" xfId="0" applyNumberFormat="1" applyFont="1" applyBorder="1" applyAlignment="1">
      <alignment horizontal="right" vertical="top" wrapText="1"/>
    </xf>
    <xf numFmtId="4" fontId="1" fillId="0" borderId="15" xfId="0" applyNumberFormat="1" applyFont="1" applyFill="1" applyBorder="1" applyAlignment="1">
      <alignment horizontal="right" vertical="top" wrapText="1"/>
    </xf>
    <xf numFmtId="0" fontId="0" fillId="0" borderId="15" xfId="0" applyBorder="1" applyAlignment="1">
      <alignment/>
    </xf>
    <xf numFmtId="4" fontId="1" fillId="0" borderId="16"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0" fontId="0" fillId="0" borderId="10" xfId="0" applyBorder="1" applyAlignment="1">
      <alignment/>
    </xf>
    <xf numFmtId="0" fontId="1" fillId="0" borderId="0" xfId="0" applyFont="1" applyBorder="1" applyAlignment="1">
      <alignment horizontal="center" vertical="top" wrapText="1"/>
    </xf>
    <xf numFmtId="4" fontId="1" fillId="0" borderId="0" xfId="0" applyNumberFormat="1" applyFont="1" applyFill="1" applyBorder="1" applyAlignment="1">
      <alignment horizontal="right" vertical="top" wrapText="1"/>
    </xf>
    <xf numFmtId="0" fontId="1" fillId="0" borderId="0" xfId="0" applyFont="1" applyBorder="1" applyAlignment="1">
      <alignment vertical="top" wrapText="1"/>
    </xf>
    <xf numFmtId="0" fontId="10" fillId="0" borderId="12" xfId="0" applyFont="1" applyFill="1" applyBorder="1" applyAlignment="1">
      <alignment horizontal="left" vertical="center" wrapText="1"/>
    </xf>
    <xf numFmtId="4" fontId="1" fillId="0" borderId="12" xfId="54" applyNumberFormat="1" applyFont="1" applyBorder="1" applyAlignment="1">
      <alignment horizontal="right" wrapText="1"/>
      <protection/>
    </xf>
    <xf numFmtId="4" fontId="1" fillId="0" borderId="12" xfId="54" applyNumberFormat="1" applyFont="1" applyFill="1" applyBorder="1" applyAlignment="1">
      <alignment horizontal="right" wrapText="1"/>
      <protection/>
    </xf>
    <xf numFmtId="0" fontId="10" fillId="0" borderId="12" xfId="0" applyFont="1" applyFill="1" applyBorder="1" applyAlignment="1">
      <alignment vertical="center" wrapText="1"/>
    </xf>
    <xf numFmtId="0" fontId="10" fillId="0" borderId="12" xfId="53" applyFont="1" applyFill="1" applyBorder="1" applyAlignment="1">
      <alignment vertical="center" wrapText="1"/>
      <protection/>
    </xf>
    <xf numFmtId="0" fontId="10" fillId="0" borderId="12" xfId="0" applyNumberFormat="1" applyFont="1" applyFill="1" applyBorder="1" applyAlignment="1">
      <alignment vertical="center" wrapText="1"/>
    </xf>
    <xf numFmtId="0" fontId="3" fillId="0" borderId="17" xfId="0" applyFont="1" applyBorder="1" applyAlignment="1">
      <alignment horizontal="center" vertical="top" wrapText="1"/>
    </xf>
    <xf numFmtId="0" fontId="3" fillId="0" borderId="10" xfId="0" applyFont="1" applyBorder="1" applyAlignment="1">
      <alignment vertical="top" wrapText="1"/>
    </xf>
    <xf numFmtId="0" fontId="0" fillId="0" borderId="18" xfId="0" applyBorder="1" applyAlignment="1">
      <alignment/>
    </xf>
    <xf numFmtId="0" fontId="0" fillId="0" borderId="19" xfId="0" applyBorder="1" applyAlignment="1">
      <alignment/>
    </xf>
    <xf numFmtId="4" fontId="1" fillId="0" borderId="0" xfId="0" applyNumberFormat="1" applyFont="1" applyFill="1" applyBorder="1" applyAlignment="1">
      <alignment vertical="top" wrapText="1"/>
    </xf>
    <xf numFmtId="0" fontId="0" fillId="0" borderId="20" xfId="0" applyBorder="1" applyAlignment="1">
      <alignment/>
    </xf>
    <xf numFmtId="0" fontId="13" fillId="0" borderId="12" xfId="0" applyNumberFormat="1" applyFont="1" applyFill="1" applyBorder="1" applyAlignment="1">
      <alignment vertical="center" wrapText="1"/>
    </xf>
    <xf numFmtId="0" fontId="5" fillId="0" borderId="12" xfId="0"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wrapText="1" shrinkToFit="1"/>
    </xf>
    <xf numFmtId="0" fontId="1" fillId="0" borderId="12" xfId="54" applyFont="1" applyBorder="1" applyAlignment="1">
      <alignment horizontal="center" vertical="top" wrapText="1"/>
      <protection/>
    </xf>
    <xf numFmtId="4" fontId="12" fillId="0" borderId="12" xfId="54" applyNumberFormat="1" applyFont="1" applyBorder="1" applyAlignment="1">
      <alignment horizontal="right" wrapText="1"/>
      <protection/>
    </xf>
    <xf numFmtId="0" fontId="0" fillId="0" borderId="0" xfId="54">
      <alignment/>
      <protection/>
    </xf>
    <xf numFmtId="0" fontId="1" fillId="0" borderId="12" xfId="0" applyFont="1" applyFill="1" applyBorder="1" applyAlignment="1">
      <alignment horizontal="left" vertical="center" wrapText="1"/>
    </xf>
    <xf numFmtId="4" fontId="0" fillId="0" borderId="0" xfId="54" applyNumberFormat="1">
      <alignment/>
      <protection/>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top" wrapText="1" shrinkToFit="1"/>
    </xf>
    <xf numFmtId="0" fontId="1" fillId="0" borderId="0" xfId="0" applyFont="1" applyFill="1" applyBorder="1" applyAlignment="1">
      <alignment horizontal="left" vertical="center" wrapText="1"/>
    </xf>
    <xf numFmtId="0" fontId="5" fillId="17" borderId="0" xfId="0" applyFont="1" applyFill="1" applyBorder="1" applyAlignment="1">
      <alignment horizontal="left" vertical="center" wrapText="1"/>
    </xf>
    <xf numFmtId="0" fontId="0" fillId="17" borderId="0" xfId="54" applyFill="1">
      <alignment/>
      <protection/>
    </xf>
    <xf numFmtId="2" fontId="5" fillId="17" borderId="0" xfId="0" applyNumberFormat="1" applyFont="1" applyFill="1" applyBorder="1" applyAlignment="1">
      <alignment horizontal="left" vertical="center" wrapText="1"/>
    </xf>
    <xf numFmtId="0" fontId="5" fillId="17" borderId="0" xfId="0" applyFont="1" applyFill="1" applyBorder="1" applyAlignment="1">
      <alignment horizontal="left" vertical="top" wrapText="1" shrinkToFit="1"/>
    </xf>
    <xf numFmtId="0" fontId="5" fillId="11" borderId="0" xfId="0" applyFont="1" applyFill="1" applyBorder="1" applyAlignment="1">
      <alignment horizontal="left" vertical="center" wrapText="1"/>
    </xf>
    <xf numFmtId="0" fontId="0" fillId="11" borderId="0" xfId="54" applyFill="1">
      <alignment/>
      <protection/>
    </xf>
    <xf numFmtId="0" fontId="0" fillId="0" borderId="0" xfId="0" applyFill="1" applyAlignment="1">
      <alignment/>
    </xf>
    <xf numFmtId="0" fontId="2" fillId="0" borderId="0" xfId="0" applyFont="1" applyFill="1" applyAlignment="1">
      <alignment horizontal="center"/>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3" fillId="0" borderId="21"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0"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25" xfId="0" applyFont="1" applyFill="1" applyBorder="1" applyAlignment="1">
      <alignment horizontal="center" vertical="top" wrapText="1"/>
    </xf>
    <xf numFmtId="0" fontId="0" fillId="0" borderId="13" xfId="0" applyFill="1" applyBorder="1" applyAlignment="1">
      <alignment/>
    </xf>
    <xf numFmtId="0" fontId="0" fillId="0" borderId="11" xfId="0" applyFill="1" applyBorder="1" applyAlignment="1">
      <alignment horizontal="center"/>
    </xf>
    <xf numFmtId="0" fontId="3" fillId="0" borderId="22" xfId="0" applyFont="1" applyFill="1" applyBorder="1" applyAlignment="1">
      <alignment vertical="top" wrapText="1"/>
    </xf>
    <xf numFmtId="4" fontId="8" fillId="0" borderId="22" xfId="0" applyNumberFormat="1" applyFont="1" applyFill="1" applyBorder="1" applyAlignment="1">
      <alignment horizontal="right" wrapText="1"/>
    </xf>
    <xf numFmtId="0" fontId="0" fillId="0" borderId="22" xfId="0" applyFill="1" applyBorder="1" applyAlignment="1">
      <alignment horizontal="center"/>
    </xf>
    <xf numFmtId="0" fontId="1" fillId="0" borderId="26" xfId="0" applyFont="1" applyFill="1" applyBorder="1" applyAlignment="1">
      <alignment horizontal="center" vertical="top" wrapText="1"/>
    </xf>
    <xf numFmtId="0" fontId="1" fillId="0" borderId="27" xfId="0" applyFont="1" applyFill="1" applyBorder="1" applyAlignment="1">
      <alignment vertical="top" wrapText="1"/>
    </xf>
    <xf numFmtId="4" fontId="1" fillId="0" borderId="28" xfId="0" applyNumberFormat="1" applyFont="1" applyFill="1" applyBorder="1" applyAlignment="1">
      <alignment horizontal="right" vertical="top" wrapText="1"/>
    </xf>
    <xf numFmtId="4" fontId="1" fillId="0" borderId="29" xfId="0" applyNumberFormat="1" applyFont="1" applyFill="1" applyBorder="1" applyAlignment="1">
      <alignment horizontal="right" vertical="top" wrapText="1"/>
    </xf>
    <xf numFmtId="0" fontId="0" fillId="0" borderId="16" xfId="0" applyFill="1" applyBorder="1" applyAlignment="1">
      <alignment/>
    </xf>
    <xf numFmtId="0" fontId="0" fillId="0" borderId="30" xfId="0" applyFill="1" applyBorder="1" applyAlignment="1">
      <alignment horizontal="center"/>
    </xf>
    <xf numFmtId="0" fontId="3" fillId="0" borderId="12" xfId="0" applyFont="1" applyFill="1" applyBorder="1" applyAlignment="1">
      <alignment horizontal="center" vertical="top" wrapText="1"/>
    </xf>
    <xf numFmtId="0" fontId="3" fillId="0" borderId="12" xfId="0" applyFont="1" applyFill="1" applyBorder="1" applyAlignment="1">
      <alignment vertical="top" wrapText="1"/>
    </xf>
    <xf numFmtId="4" fontId="8" fillId="0" borderId="12" xfId="0" applyNumberFormat="1" applyFont="1" applyFill="1" applyBorder="1" applyAlignment="1">
      <alignment horizontal="right" wrapText="1"/>
    </xf>
    <xf numFmtId="0" fontId="0" fillId="0" borderId="12" xfId="0"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xf>
    <xf numFmtId="0" fontId="12" fillId="0" borderId="12" xfId="0" applyFont="1" applyFill="1" applyBorder="1" applyAlignment="1">
      <alignment vertical="top" wrapText="1"/>
    </xf>
    <xf numFmtId="4" fontId="12" fillId="0" borderId="12" xfId="0" applyNumberFormat="1" applyFont="1" applyFill="1" applyBorder="1" applyAlignment="1">
      <alignment horizontal="right" wrapText="1"/>
    </xf>
    <xf numFmtId="0" fontId="1" fillId="0" borderId="12" xfId="54" applyFont="1" applyFill="1" applyBorder="1" applyAlignment="1">
      <alignment horizontal="center" vertical="top" wrapText="1"/>
      <protection/>
    </xf>
    <xf numFmtId="2" fontId="5" fillId="0" borderId="12" xfId="0" applyNumberFormat="1" applyFont="1" applyFill="1" applyBorder="1" applyAlignment="1">
      <alignment horizontal="left" vertical="center" wrapText="1"/>
    </xf>
    <xf numFmtId="0" fontId="5" fillId="0" borderId="31" xfId="0" applyFont="1" applyFill="1" applyBorder="1" applyAlignment="1">
      <alignment horizontal="left" vertical="center" wrapText="1"/>
    </xf>
    <xf numFmtId="0" fontId="3" fillId="0" borderId="24" xfId="0" applyFont="1" applyFill="1" applyBorder="1" applyAlignment="1">
      <alignment horizontal="center" vertical="top" wrapText="1"/>
    </xf>
    <xf numFmtId="2" fontId="0" fillId="0" borderId="0" xfId="0" applyNumberFormat="1" applyFill="1" applyAlignment="1">
      <alignment/>
    </xf>
    <xf numFmtId="2" fontId="5" fillId="0" borderId="22" xfId="0" applyNumberFormat="1"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3" fillId="0" borderId="32" xfId="0" applyNumberFormat="1"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10" xfId="0"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0" fillId="0" borderId="10" xfId="0" applyNumberFormat="1" applyFill="1" applyBorder="1" applyAlignment="1">
      <alignment/>
    </xf>
    <xf numFmtId="0" fontId="0" fillId="0" borderId="10" xfId="0" applyFill="1" applyBorder="1" applyAlignment="1">
      <alignment/>
    </xf>
    <xf numFmtId="0" fontId="3" fillId="0" borderId="34" xfId="0" applyFont="1" applyFill="1" applyBorder="1" applyAlignment="1">
      <alignment horizontal="center" vertical="top" wrapText="1"/>
    </xf>
    <xf numFmtId="0" fontId="3" fillId="0" borderId="34" xfId="0" applyFont="1" applyFill="1" applyBorder="1" applyAlignment="1">
      <alignment vertical="top" wrapText="1"/>
    </xf>
    <xf numFmtId="4" fontId="1" fillId="0" borderId="34" xfId="0" applyNumberFormat="1" applyFont="1" applyFill="1" applyBorder="1" applyAlignment="1">
      <alignment horizontal="right" vertical="top" wrapText="1"/>
    </xf>
    <xf numFmtId="0" fontId="1" fillId="0" borderId="12" xfId="0" applyFont="1" applyFill="1" applyBorder="1" applyAlignment="1">
      <alignment horizontal="center" vertical="top" wrapText="1"/>
    </xf>
    <xf numFmtId="2" fontId="1" fillId="0" borderId="12" xfId="0" applyNumberFormat="1" applyFont="1" applyFill="1" applyBorder="1" applyAlignment="1">
      <alignment horizontal="right" vertical="top" wrapText="1"/>
    </xf>
    <xf numFmtId="2" fontId="0" fillId="0" borderId="12" xfId="0" applyNumberFormat="1" applyFill="1" applyBorder="1" applyAlignment="1">
      <alignment horizontal="right" vertical="justify"/>
    </xf>
    <xf numFmtId="0" fontId="0" fillId="0" borderId="12" xfId="0" applyFill="1" applyBorder="1" applyAlignment="1">
      <alignment horizontal="right" vertical="justify"/>
    </xf>
    <xf numFmtId="0" fontId="1" fillId="0" borderId="12" xfId="0" applyFont="1" applyFill="1" applyBorder="1" applyAlignment="1">
      <alignment horizontal="left" vertical="center" wrapText="1"/>
    </xf>
    <xf numFmtId="4" fontId="1"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top" wrapText="1"/>
    </xf>
    <xf numFmtId="0" fontId="16" fillId="0" borderId="12" xfId="0" applyFont="1" applyFill="1" applyBorder="1" applyAlignment="1">
      <alignment vertical="top" wrapText="1"/>
    </xf>
    <xf numFmtId="0" fontId="1" fillId="0" borderId="12" xfId="0" applyFont="1" applyFill="1" applyBorder="1" applyAlignment="1">
      <alignment vertical="top" wrapText="1"/>
    </xf>
    <xf numFmtId="4" fontId="17" fillId="0" borderId="12" xfId="0" applyNumberFormat="1" applyFont="1" applyFill="1" applyBorder="1" applyAlignment="1">
      <alignment horizontal="right" vertical="top" wrapText="1"/>
    </xf>
    <xf numFmtId="2" fontId="17" fillId="0" borderId="12" xfId="0" applyNumberFormat="1" applyFont="1" applyFill="1" applyBorder="1" applyAlignment="1">
      <alignment horizontal="right" vertical="top" wrapText="1"/>
    </xf>
    <xf numFmtId="0" fontId="18" fillId="0" borderId="0" xfId="0" applyFont="1" applyFill="1" applyAlignment="1">
      <alignment/>
    </xf>
    <xf numFmtId="0" fontId="1" fillId="0" borderId="12" xfId="0" applyNumberFormat="1" applyFont="1" applyFill="1" applyBorder="1" applyAlignment="1">
      <alignment horizontal="left" vertical="center" wrapText="1"/>
    </xf>
    <xf numFmtId="0" fontId="1" fillId="0" borderId="12" xfId="0" applyFont="1" applyFill="1" applyBorder="1" applyAlignment="1">
      <alignment wrapText="1"/>
    </xf>
    <xf numFmtId="0" fontId="1" fillId="0" borderId="12" xfId="0" applyNumberFormat="1" applyFont="1" applyFill="1" applyBorder="1" applyAlignment="1">
      <alignment vertical="top" wrapText="1"/>
    </xf>
    <xf numFmtId="2" fontId="0" fillId="0" borderId="12" xfId="0" applyNumberFormat="1" applyFill="1" applyBorder="1" applyAlignment="1">
      <alignment/>
    </xf>
    <xf numFmtId="0" fontId="3" fillId="0" borderId="12" xfId="0" applyFont="1" applyFill="1" applyBorder="1" applyAlignment="1">
      <alignment horizontal="left" vertical="justify" wrapText="1"/>
    </xf>
    <xf numFmtId="0" fontId="0" fillId="0" borderId="12" xfId="0" applyFill="1" applyBorder="1" applyAlignment="1">
      <alignment horizontal="left" vertical="justify"/>
    </xf>
    <xf numFmtId="2" fontId="0" fillId="0" borderId="12" xfId="0" applyNumberFormat="1" applyFill="1" applyBorder="1" applyAlignment="1">
      <alignment horizontal="left" vertical="justify"/>
    </xf>
    <xf numFmtId="0" fontId="0" fillId="0" borderId="0" xfId="0" applyFill="1" applyAlignment="1">
      <alignment horizontal="left" vertical="justify"/>
    </xf>
    <xf numFmtId="4" fontId="1" fillId="0" borderId="12" xfId="0" applyNumberFormat="1" applyFont="1" applyFill="1" applyBorder="1" applyAlignment="1">
      <alignment vertical="top" wrapText="1"/>
    </xf>
    <xf numFmtId="0" fontId="2" fillId="0" borderId="35" xfId="0" applyNumberFormat="1" applyFont="1" applyFill="1" applyBorder="1" applyAlignment="1">
      <alignment wrapText="1"/>
    </xf>
    <xf numFmtId="0" fontId="14" fillId="0" borderId="35" xfId="0" applyFont="1" applyFill="1" applyBorder="1" applyAlignment="1">
      <alignment horizontal="left" wrapText="1"/>
    </xf>
    <xf numFmtId="2" fontId="2" fillId="0" borderId="35" xfId="0" applyNumberFormat="1" applyFont="1" applyFill="1" applyBorder="1" applyAlignment="1">
      <alignment wrapText="1"/>
    </xf>
    <xf numFmtId="0" fontId="2" fillId="0" borderId="35" xfId="0" applyFont="1" applyFill="1" applyBorder="1" applyAlignment="1">
      <alignment wrapText="1"/>
    </xf>
    <xf numFmtId="0" fontId="2" fillId="0" borderId="0" xfId="0" applyNumberFormat="1" applyFont="1" applyFill="1" applyBorder="1" applyAlignment="1">
      <alignment wrapText="1"/>
    </xf>
    <xf numFmtId="0" fontId="14" fillId="0" borderId="0" xfId="0" applyFont="1" applyFill="1" applyBorder="1" applyAlignment="1">
      <alignment horizontal="left" wrapText="1"/>
    </xf>
    <xf numFmtId="2" fontId="14" fillId="0" borderId="0" xfId="60" applyNumberFormat="1" applyFont="1" applyFill="1" applyBorder="1" applyAlignment="1">
      <alignment vertical="justify" wrapText="1"/>
    </xf>
    <xf numFmtId="9" fontId="14" fillId="0" borderId="0" xfId="60" applyFont="1" applyFill="1" applyBorder="1" applyAlignment="1">
      <alignment vertical="justify" wrapText="1"/>
    </xf>
    <xf numFmtId="2" fontId="15" fillId="0" borderId="0" xfId="60" applyNumberFormat="1" applyFont="1" applyFill="1" applyBorder="1" applyAlignment="1">
      <alignment vertical="justify" wrapText="1"/>
    </xf>
    <xf numFmtId="9" fontId="15" fillId="0" borderId="0" xfId="60" applyFont="1" applyFill="1" applyBorder="1" applyAlignment="1">
      <alignment vertical="justify" wrapText="1"/>
    </xf>
    <xf numFmtId="0" fontId="3" fillId="0" borderId="12" xfId="54" applyFont="1" applyBorder="1" applyAlignment="1">
      <alignment horizontal="center" vertical="top" wrapText="1"/>
      <protection/>
    </xf>
    <xf numFmtId="49" fontId="1" fillId="0" borderId="12" xfId="54" applyNumberFormat="1" applyFont="1" applyBorder="1" applyAlignment="1">
      <alignment horizontal="center" vertical="top" wrapText="1"/>
      <protection/>
    </xf>
    <xf numFmtId="4" fontId="3" fillId="0" borderId="12" xfId="0" applyNumberFormat="1" applyFont="1" applyFill="1" applyBorder="1" applyAlignment="1">
      <alignment horizontal="right" wrapText="1"/>
    </xf>
    <xf numFmtId="0" fontId="0" fillId="0" borderId="12" xfId="0" applyFont="1" applyFill="1" applyBorder="1" applyAlignment="1">
      <alignment horizontal="center"/>
    </xf>
    <xf numFmtId="0" fontId="0" fillId="0" borderId="0" xfId="0" applyFont="1" applyAlignment="1">
      <alignment/>
    </xf>
    <xf numFmtId="2" fontId="1" fillId="0" borderId="12" xfId="0" applyNumberFormat="1" applyFont="1" applyFill="1" applyBorder="1" applyAlignment="1">
      <alignment horizontal="center" vertical="top" wrapText="1"/>
    </xf>
    <xf numFmtId="0" fontId="19" fillId="0" borderId="12" xfId="0" applyNumberFormat="1" applyFont="1" applyFill="1" applyBorder="1" applyAlignment="1">
      <alignment vertical="center" wrapText="1"/>
    </xf>
    <xf numFmtId="0" fontId="0" fillId="0" borderId="12" xfId="0" applyFont="1" applyBorder="1" applyAlignment="1">
      <alignment/>
    </xf>
    <xf numFmtId="9" fontId="15" fillId="0" borderId="0" xfId="60" applyFont="1" applyFill="1" applyBorder="1" applyAlignment="1">
      <alignment horizontal="center" vertical="justify" wrapText="1"/>
    </xf>
    <xf numFmtId="0" fontId="2" fillId="0" borderId="0" xfId="0" applyNumberFormat="1" applyFont="1" applyFill="1" applyBorder="1" applyAlignment="1">
      <alignment horizontal="left" wrapText="1"/>
    </xf>
    <xf numFmtId="2" fontId="15" fillId="0" borderId="0" xfId="60" applyNumberFormat="1" applyFont="1" applyFill="1" applyBorder="1" applyAlignment="1">
      <alignment horizontal="right" vertical="justify" wrapText="1"/>
    </xf>
    <xf numFmtId="0" fontId="4" fillId="0" borderId="0" xfId="0" applyFont="1" applyFill="1" applyAlignment="1">
      <alignment horizontal="right" vertical="justify" wrapText="1"/>
    </xf>
    <xf numFmtId="0" fontId="2" fillId="0" borderId="0" xfId="0" applyNumberFormat="1" applyFont="1" applyBorder="1" applyAlignment="1">
      <alignment horizontal="left" wrapText="1"/>
    </xf>
    <xf numFmtId="0" fontId="1" fillId="0" borderId="0" xfId="0" applyFont="1" applyBorder="1" applyAlignment="1">
      <alignment horizontal="left" wrapText="1"/>
    </xf>
    <xf numFmtId="0" fontId="2" fillId="0" borderId="0" xfId="0" applyFont="1" applyFill="1" applyBorder="1" applyAlignment="1">
      <alignment horizontal="center" vertical="top" wrapText="1"/>
    </xf>
    <xf numFmtId="0" fontId="2" fillId="0" borderId="29" xfId="0" applyFont="1" applyFill="1" applyBorder="1" applyAlignment="1">
      <alignment horizontal="center" vertical="top" wrapText="1"/>
    </xf>
    <xf numFmtId="0" fontId="9" fillId="0" borderId="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NumberFormat="1" applyFont="1" applyFill="1" applyBorder="1" applyAlignment="1">
      <alignment horizontal="left" wrapText="1"/>
    </xf>
    <xf numFmtId="0" fontId="3" fillId="0" borderId="39" xfId="0" applyNumberFormat="1" applyFont="1" applyFill="1" applyBorder="1" applyAlignment="1">
      <alignment horizontal="left" wrapText="1"/>
    </xf>
    <xf numFmtId="0" fontId="3" fillId="0" borderId="40" xfId="0" applyNumberFormat="1" applyFont="1" applyFill="1" applyBorder="1" applyAlignment="1">
      <alignment horizontal="left" wrapText="1"/>
    </xf>
    <xf numFmtId="0" fontId="3" fillId="0" borderId="41" xfId="0" applyNumberFormat="1" applyFont="1" applyFill="1" applyBorder="1" applyAlignment="1">
      <alignment horizontal="left" wrapText="1"/>
    </xf>
    <xf numFmtId="0" fontId="3" fillId="0" borderId="42" xfId="0" applyNumberFormat="1" applyFont="1" applyFill="1" applyBorder="1" applyAlignment="1">
      <alignment horizontal="left" wrapText="1"/>
    </xf>
    <xf numFmtId="0" fontId="3" fillId="0" borderId="43" xfId="0" applyNumberFormat="1" applyFont="1" applyFill="1" applyBorder="1" applyAlignment="1">
      <alignment horizontal="left" wrapText="1"/>
    </xf>
    <xf numFmtId="0" fontId="3" fillId="0" borderId="2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44" xfId="0" applyFont="1" applyFill="1" applyBorder="1" applyAlignment="1">
      <alignment horizontal="center" vertical="top" wrapText="1"/>
    </xf>
    <xf numFmtId="0" fontId="2" fillId="0" borderId="35"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3" fillId="0" borderId="29" xfId="0" applyFont="1" applyFill="1" applyBorder="1" applyAlignment="1">
      <alignment horizontal="center" vertical="top" wrapText="1"/>
    </xf>
    <xf numFmtId="0" fontId="1" fillId="0" borderId="35" xfId="0" applyFont="1" applyFill="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Формы 2-3 ФЦП-2009 150309 М ЕС ОрВД"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215"/>
  <sheetViews>
    <sheetView tabSelected="1" view="pageBreakPreview" zoomScaleSheetLayoutView="100" zoomScalePageLayoutView="0" workbookViewId="0" topLeftCell="A1">
      <pane xSplit="2" topLeftCell="C1" activePane="topRight" state="frozen"/>
      <selection pane="topLeft" activeCell="A1" sqref="A1"/>
      <selection pane="topRight" activeCell="A2" sqref="A2:L2"/>
    </sheetView>
  </sheetViews>
  <sheetFormatPr defaultColWidth="9.00390625" defaultRowHeight="12.75"/>
  <cols>
    <col min="1" max="1" width="10.00390625" style="0" bestFit="1" customWidth="1"/>
    <col min="2" max="2" width="36.00390625" style="0" customWidth="1"/>
    <col min="3" max="3" width="11.375" style="0" customWidth="1"/>
    <col min="4" max="4" width="11.00390625" style="0" customWidth="1"/>
    <col min="5" max="5" width="7.00390625" style="0" customWidth="1"/>
    <col min="6" max="6" width="7.125" style="0" customWidth="1"/>
    <col min="7" max="8" width="11.375" style="0" customWidth="1"/>
    <col min="9" max="10" width="11.625" style="0" customWidth="1"/>
    <col min="11" max="11" width="10.25390625" style="0" customWidth="1"/>
    <col min="12" max="12" width="29.75390625" style="0" customWidth="1"/>
  </cols>
  <sheetData>
    <row r="1" spans="1:12" ht="12.75" customHeight="1">
      <c r="A1" s="50"/>
      <c r="B1" s="50"/>
      <c r="C1" s="50"/>
      <c r="D1" s="50"/>
      <c r="E1" s="50"/>
      <c r="F1" s="50"/>
      <c r="G1" s="51"/>
      <c r="H1" s="50"/>
      <c r="I1" s="50"/>
      <c r="J1" s="50"/>
      <c r="K1" s="50"/>
      <c r="L1" s="52" t="s">
        <v>186</v>
      </c>
    </row>
    <row r="2" spans="1:12" ht="15.75">
      <c r="A2" s="143" t="s">
        <v>505</v>
      </c>
      <c r="B2" s="143"/>
      <c r="C2" s="143"/>
      <c r="D2" s="143"/>
      <c r="E2" s="143"/>
      <c r="F2" s="143"/>
      <c r="G2" s="143"/>
      <c r="H2" s="143"/>
      <c r="I2" s="143"/>
      <c r="J2" s="143"/>
      <c r="K2" s="143"/>
      <c r="L2" s="143"/>
    </row>
    <row r="3" spans="1:12" ht="31.5" customHeight="1">
      <c r="A3" s="144" t="s">
        <v>119</v>
      </c>
      <c r="B3" s="144"/>
      <c r="C3" s="144"/>
      <c r="D3" s="144"/>
      <c r="E3" s="144"/>
      <c r="F3" s="144"/>
      <c r="G3" s="144"/>
      <c r="H3" s="144"/>
      <c r="I3" s="144"/>
      <c r="J3" s="144"/>
      <c r="K3" s="144"/>
      <c r="L3" s="144"/>
    </row>
    <row r="4" spans="1:12" ht="12.75" customHeight="1">
      <c r="A4" s="145" t="s">
        <v>185</v>
      </c>
      <c r="B4" s="145"/>
      <c r="C4" s="145"/>
      <c r="D4" s="145"/>
      <c r="E4" s="145"/>
      <c r="F4" s="145"/>
      <c r="G4" s="145"/>
      <c r="H4" s="145"/>
      <c r="I4" s="145"/>
      <c r="J4" s="145"/>
      <c r="K4" s="145"/>
      <c r="L4" s="145"/>
    </row>
    <row r="5" spans="1:12" ht="13.5" thickBot="1">
      <c r="A5" s="53"/>
      <c r="B5" s="53"/>
      <c r="C5" s="53"/>
      <c r="D5" s="53"/>
      <c r="E5" s="53"/>
      <c r="F5" s="53"/>
      <c r="G5" s="53"/>
      <c r="H5" s="53"/>
      <c r="I5" s="53"/>
      <c r="J5" s="53"/>
      <c r="K5" s="53"/>
      <c r="L5" s="53"/>
    </row>
    <row r="6" spans="1:12" ht="25.5" customHeight="1" thickBot="1" thickTop="1">
      <c r="A6" s="146" t="s">
        <v>184</v>
      </c>
      <c r="B6" s="146" t="s">
        <v>187</v>
      </c>
      <c r="C6" s="155" t="s">
        <v>176</v>
      </c>
      <c r="D6" s="156"/>
      <c r="E6" s="156"/>
      <c r="F6" s="156"/>
      <c r="G6" s="156"/>
      <c r="H6" s="157"/>
      <c r="I6" s="155" t="s">
        <v>197</v>
      </c>
      <c r="J6" s="156"/>
      <c r="K6" s="157"/>
      <c r="L6" s="158" t="s">
        <v>509</v>
      </c>
    </row>
    <row r="7" spans="1:12" ht="39" customHeight="1" thickBot="1" thickTop="1">
      <c r="A7" s="147"/>
      <c r="B7" s="147"/>
      <c r="C7" s="161" t="s">
        <v>188</v>
      </c>
      <c r="D7" s="161"/>
      <c r="E7" s="155" t="s">
        <v>189</v>
      </c>
      <c r="F7" s="157"/>
      <c r="G7" s="161" t="s">
        <v>190</v>
      </c>
      <c r="H7" s="162"/>
      <c r="I7" s="155" t="s">
        <v>191</v>
      </c>
      <c r="J7" s="157"/>
      <c r="K7" s="162" t="s">
        <v>192</v>
      </c>
      <c r="L7" s="159"/>
    </row>
    <row r="8" spans="1:12" ht="73.5" customHeight="1" thickBot="1" thickTop="1">
      <c r="A8" s="148"/>
      <c r="B8" s="148"/>
      <c r="C8" s="55" t="s">
        <v>172</v>
      </c>
      <c r="D8" s="56" t="s">
        <v>506</v>
      </c>
      <c r="E8" s="57" t="s">
        <v>173</v>
      </c>
      <c r="F8" s="58" t="s">
        <v>507</v>
      </c>
      <c r="G8" s="58" t="s">
        <v>174</v>
      </c>
      <c r="H8" s="58" t="s">
        <v>508</v>
      </c>
      <c r="I8" s="59" t="s">
        <v>175</v>
      </c>
      <c r="J8" s="58" t="s">
        <v>508</v>
      </c>
      <c r="K8" s="162"/>
      <c r="L8" s="160"/>
    </row>
    <row r="9" spans="1:12" ht="14.25" thickBot="1" thickTop="1">
      <c r="A9" s="60">
        <v>1</v>
      </c>
      <c r="B9" s="60">
        <v>2</v>
      </c>
      <c r="C9" s="4">
        <v>3</v>
      </c>
      <c r="D9" s="60">
        <v>4</v>
      </c>
      <c r="E9" s="60">
        <v>5</v>
      </c>
      <c r="F9" s="60">
        <v>6</v>
      </c>
      <c r="G9" s="60">
        <v>7</v>
      </c>
      <c r="H9" s="4">
        <v>8</v>
      </c>
      <c r="I9" s="4">
        <v>9</v>
      </c>
      <c r="J9" s="4">
        <v>10</v>
      </c>
      <c r="K9" s="4">
        <v>11</v>
      </c>
      <c r="L9" s="4">
        <v>12</v>
      </c>
    </row>
    <row r="10" spans="1:12" ht="14.25" thickBot="1" thickTop="1">
      <c r="A10" s="61"/>
      <c r="B10" s="7"/>
      <c r="C10" s="7"/>
      <c r="D10" s="7"/>
      <c r="E10" s="7"/>
      <c r="F10" s="7"/>
      <c r="G10" s="7"/>
      <c r="H10" s="7"/>
      <c r="I10" s="7"/>
      <c r="J10" s="62"/>
      <c r="K10" s="62"/>
      <c r="L10" s="63"/>
    </row>
    <row r="11" spans="1:12" ht="17.25" customHeight="1" thickBot="1" thickTop="1">
      <c r="A11" s="54" t="s">
        <v>178</v>
      </c>
      <c r="B11" s="64" t="s">
        <v>193</v>
      </c>
      <c r="C11" s="65">
        <f aca="true" t="shared" si="0" ref="C11:K11">C13+C212</f>
        <v>3620711.6</v>
      </c>
      <c r="D11" s="65">
        <f t="shared" si="0"/>
        <v>3137.06</v>
      </c>
      <c r="E11" s="65">
        <f t="shared" si="0"/>
        <v>0</v>
      </c>
      <c r="F11" s="65">
        <f t="shared" si="0"/>
        <v>0</v>
      </c>
      <c r="G11" s="65">
        <f t="shared" si="0"/>
        <v>2665971.87</v>
      </c>
      <c r="H11" s="65">
        <f t="shared" si="0"/>
        <v>599064.3097999999</v>
      </c>
      <c r="I11" s="65">
        <f t="shared" si="0"/>
        <v>6586683.47</v>
      </c>
      <c r="J11" s="65">
        <f t="shared" si="0"/>
        <v>602201.3698</v>
      </c>
      <c r="K11" s="65">
        <f t="shared" si="0"/>
        <v>636321.20865</v>
      </c>
      <c r="L11" s="66"/>
    </row>
    <row r="12" spans="1:12" ht="12.75" customHeight="1" thickTop="1">
      <c r="A12" s="67"/>
      <c r="B12" s="68" t="s">
        <v>177</v>
      </c>
      <c r="C12" s="69"/>
      <c r="D12" s="13"/>
      <c r="E12" s="13"/>
      <c r="F12" s="13"/>
      <c r="G12" s="70"/>
      <c r="H12" s="13"/>
      <c r="I12" s="13"/>
      <c r="J12" s="71"/>
      <c r="K12" s="71"/>
      <c r="L12" s="72"/>
    </row>
    <row r="13" spans="1:12" ht="12.75">
      <c r="A13" s="73"/>
      <c r="B13" s="74" t="s">
        <v>194</v>
      </c>
      <c r="C13" s="75">
        <f aca="true" t="shared" si="1" ref="C13:K13">C15+C146+C208</f>
        <v>3620711.6</v>
      </c>
      <c r="D13" s="75">
        <f t="shared" si="1"/>
        <v>3137.06</v>
      </c>
      <c r="E13" s="75">
        <f t="shared" si="1"/>
        <v>0</v>
      </c>
      <c r="F13" s="75">
        <f t="shared" si="1"/>
        <v>0</v>
      </c>
      <c r="G13" s="75">
        <f t="shared" si="1"/>
        <v>2665971.87</v>
      </c>
      <c r="H13" s="75">
        <f t="shared" si="1"/>
        <v>599064.3097999999</v>
      </c>
      <c r="I13" s="75">
        <f t="shared" si="1"/>
        <v>6586683.47</v>
      </c>
      <c r="J13" s="75">
        <f t="shared" si="1"/>
        <v>602201.3698</v>
      </c>
      <c r="K13" s="75">
        <f t="shared" si="1"/>
        <v>636321.20865</v>
      </c>
      <c r="L13" s="76"/>
    </row>
    <row r="14" spans="1:12" ht="12.75">
      <c r="A14" s="73"/>
      <c r="B14" s="77" t="s">
        <v>196</v>
      </c>
      <c r="C14" s="5"/>
      <c r="D14" s="5"/>
      <c r="E14" s="5"/>
      <c r="F14" s="5"/>
      <c r="G14" s="5"/>
      <c r="H14" s="5"/>
      <c r="I14" s="5"/>
      <c r="J14" s="78"/>
      <c r="K14" s="78"/>
      <c r="L14" s="76"/>
    </row>
    <row r="15" spans="1:12" s="133" customFormat="1" ht="25.5">
      <c r="A15" s="73" t="s">
        <v>179</v>
      </c>
      <c r="B15" s="74" t="s">
        <v>64</v>
      </c>
      <c r="C15" s="131">
        <f>SUM(C16:C145)</f>
        <v>1873980</v>
      </c>
      <c r="D15" s="131">
        <f aca="true" t="shared" si="2" ref="D15:K15">SUM(D16:D145)</f>
        <v>0</v>
      </c>
      <c r="E15" s="131">
        <f t="shared" si="2"/>
        <v>0</v>
      </c>
      <c r="F15" s="131">
        <f t="shared" si="2"/>
        <v>0</v>
      </c>
      <c r="G15" s="131">
        <f t="shared" si="2"/>
        <v>2643700</v>
      </c>
      <c r="H15" s="131">
        <f t="shared" si="2"/>
        <v>594692.4397999999</v>
      </c>
      <c r="I15" s="131">
        <f t="shared" si="2"/>
        <v>4817680</v>
      </c>
      <c r="J15" s="131">
        <f t="shared" si="2"/>
        <v>594692.4397999999</v>
      </c>
      <c r="K15" s="131">
        <f t="shared" si="2"/>
        <v>630689.34865</v>
      </c>
      <c r="L15" s="132"/>
    </row>
    <row r="16" spans="1:13" s="37" customFormat="1" ht="120">
      <c r="A16" s="81" t="s">
        <v>201</v>
      </c>
      <c r="B16" s="19" t="s">
        <v>202</v>
      </c>
      <c r="C16" s="21">
        <v>0</v>
      </c>
      <c r="D16" s="21">
        <v>0</v>
      </c>
      <c r="E16" s="21">
        <v>0</v>
      </c>
      <c r="F16" s="21">
        <v>0</v>
      </c>
      <c r="G16" s="21">
        <v>0</v>
      </c>
      <c r="H16" s="21">
        <v>32778.17118</v>
      </c>
      <c r="I16" s="21">
        <v>0</v>
      </c>
      <c r="J16" s="21">
        <v>32778.17118</v>
      </c>
      <c r="K16" s="21">
        <v>32348.77184</v>
      </c>
      <c r="L16" s="32" t="s">
        <v>259</v>
      </c>
      <c r="M16" s="40"/>
    </row>
    <row r="17" spans="1:13" s="37" customFormat="1" ht="60">
      <c r="A17" s="81" t="s">
        <v>203</v>
      </c>
      <c r="B17" s="22" t="s">
        <v>204</v>
      </c>
      <c r="C17" s="21">
        <v>0</v>
      </c>
      <c r="D17" s="21">
        <v>0</v>
      </c>
      <c r="E17" s="21">
        <v>0</v>
      </c>
      <c r="F17" s="21">
        <v>0</v>
      </c>
      <c r="G17" s="21">
        <v>0</v>
      </c>
      <c r="H17" s="21">
        <v>20816.18285</v>
      </c>
      <c r="I17" s="21">
        <v>0</v>
      </c>
      <c r="J17" s="21">
        <v>20816.18285</v>
      </c>
      <c r="K17" s="21">
        <v>20816.18285</v>
      </c>
      <c r="L17" s="33" t="s">
        <v>510</v>
      </c>
      <c r="M17" s="41"/>
    </row>
    <row r="18" spans="1:13" s="37" customFormat="1" ht="84">
      <c r="A18" s="81" t="s">
        <v>205</v>
      </c>
      <c r="B18" s="22" t="s">
        <v>206</v>
      </c>
      <c r="C18" s="21">
        <v>0</v>
      </c>
      <c r="D18" s="21">
        <v>0</v>
      </c>
      <c r="E18" s="21">
        <v>0</v>
      </c>
      <c r="F18" s="21">
        <v>0</v>
      </c>
      <c r="G18" s="21">
        <v>0</v>
      </c>
      <c r="H18" s="21">
        <v>0</v>
      </c>
      <c r="I18" s="21">
        <v>0</v>
      </c>
      <c r="J18" s="21">
        <v>0</v>
      </c>
      <c r="K18" s="21">
        <v>0</v>
      </c>
      <c r="L18" s="32" t="s">
        <v>485</v>
      </c>
      <c r="M18" s="40"/>
    </row>
    <row r="19" spans="1:13" s="37" customFormat="1" ht="60">
      <c r="A19" s="81" t="s">
        <v>207</v>
      </c>
      <c r="B19" s="22" t="s">
        <v>208</v>
      </c>
      <c r="C19" s="21">
        <v>122200</v>
      </c>
      <c r="D19" s="21">
        <v>0</v>
      </c>
      <c r="E19" s="21">
        <v>0</v>
      </c>
      <c r="F19" s="21">
        <v>0</v>
      </c>
      <c r="G19" s="21">
        <v>0</v>
      </c>
      <c r="H19" s="21">
        <v>0</v>
      </c>
      <c r="I19" s="21">
        <v>122200</v>
      </c>
      <c r="J19" s="21">
        <v>0</v>
      </c>
      <c r="K19" s="21">
        <v>0</v>
      </c>
      <c r="L19" s="32" t="s">
        <v>486</v>
      </c>
      <c r="M19" s="40"/>
    </row>
    <row r="20" spans="1:13" s="37" customFormat="1" ht="60">
      <c r="A20" s="81" t="s">
        <v>209</v>
      </c>
      <c r="B20" s="22" t="s">
        <v>210</v>
      </c>
      <c r="C20" s="21">
        <v>0</v>
      </c>
      <c r="D20" s="21">
        <v>0</v>
      </c>
      <c r="E20" s="21">
        <v>0</v>
      </c>
      <c r="F20" s="21">
        <v>0</v>
      </c>
      <c r="G20" s="21">
        <v>298000</v>
      </c>
      <c r="H20" s="21">
        <v>0</v>
      </c>
      <c r="I20" s="21">
        <v>298000</v>
      </c>
      <c r="J20" s="21">
        <v>0</v>
      </c>
      <c r="K20" s="21">
        <v>0</v>
      </c>
      <c r="L20" s="32" t="s">
        <v>487</v>
      </c>
      <c r="M20" s="40"/>
    </row>
    <row r="21" spans="1:13" s="37" customFormat="1" ht="168">
      <c r="A21" s="81" t="s">
        <v>211</v>
      </c>
      <c r="B21" s="22" t="s">
        <v>212</v>
      </c>
      <c r="C21" s="21">
        <v>215200</v>
      </c>
      <c r="D21" s="21">
        <v>0</v>
      </c>
      <c r="E21" s="21">
        <v>0</v>
      </c>
      <c r="F21" s="21">
        <v>0</v>
      </c>
      <c r="G21" s="21">
        <v>3000</v>
      </c>
      <c r="H21" s="21">
        <v>0</v>
      </c>
      <c r="I21" s="21">
        <v>218200</v>
      </c>
      <c r="J21" s="21">
        <v>0</v>
      </c>
      <c r="K21" s="21">
        <v>0</v>
      </c>
      <c r="L21" s="32" t="s">
        <v>222</v>
      </c>
      <c r="M21" s="40"/>
    </row>
    <row r="22" spans="1:13" s="37" customFormat="1" ht="60">
      <c r="A22" s="81" t="s">
        <v>213</v>
      </c>
      <c r="B22" s="23" t="s">
        <v>214</v>
      </c>
      <c r="C22" s="21">
        <v>0</v>
      </c>
      <c r="D22" s="21">
        <v>0</v>
      </c>
      <c r="E22" s="21">
        <v>0</v>
      </c>
      <c r="F22" s="21">
        <v>0</v>
      </c>
      <c r="G22" s="21">
        <v>238000</v>
      </c>
      <c r="H22" s="21">
        <v>0</v>
      </c>
      <c r="I22" s="21">
        <v>238000</v>
      </c>
      <c r="J22" s="21">
        <v>0</v>
      </c>
      <c r="K22" s="21">
        <v>0</v>
      </c>
      <c r="L22" s="32" t="s">
        <v>223</v>
      </c>
      <c r="M22" s="40"/>
    </row>
    <row r="23" spans="1:13" s="37" customFormat="1" ht="36">
      <c r="A23" s="81" t="s">
        <v>215</v>
      </c>
      <c r="B23" s="23" t="s">
        <v>216</v>
      </c>
      <c r="C23" s="21">
        <v>0</v>
      </c>
      <c r="D23" s="21">
        <v>0</v>
      </c>
      <c r="E23" s="21">
        <v>0</v>
      </c>
      <c r="F23" s="21">
        <v>0</v>
      </c>
      <c r="G23" s="21">
        <v>0</v>
      </c>
      <c r="H23" s="21">
        <v>1725.24</v>
      </c>
      <c r="I23" s="21">
        <v>0</v>
      </c>
      <c r="J23" s="21">
        <v>1725.24</v>
      </c>
      <c r="K23" s="21">
        <v>0</v>
      </c>
      <c r="L23" s="32" t="s">
        <v>488</v>
      </c>
      <c r="M23" s="40"/>
    </row>
    <row r="24" spans="1:13" s="37" customFormat="1" ht="84">
      <c r="A24" s="81" t="s">
        <v>217</v>
      </c>
      <c r="B24" s="23" t="s">
        <v>218</v>
      </c>
      <c r="C24" s="21">
        <v>0</v>
      </c>
      <c r="D24" s="21">
        <v>0</v>
      </c>
      <c r="E24" s="21">
        <v>0</v>
      </c>
      <c r="F24" s="21">
        <v>0</v>
      </c>
      <c r="G24" s="21">
        <v>0</v>
      </c>
      <c r="H24" s="21">
        <v>2548</v>
      </c>
      <c r="I24" s="21">
        <v>0</v>
      </c>
      <c r="J24" s="21">
        <v>2548</v>
      </c>
      <c r="K24" s="21">
        <v>3640</v>
      </c>
      <c r="L24" s="32" t="s">
        <v>224</v>
      </c>
      <c r="M24" s="40"/>
    </row>
    <row r="25" spans="1:13" s="37" customFormat="1" ht="84">
      <c r="A25" s="81" t="s">
        <v>219</v>
      </c>
      <c r="B25" s="23" t="s">
        <v>220</v>
      </c>
      <c r="C25" s="21">
        <v>0</v>
      </c>
      <c r="D25" s="21">
        <v>0</v>
      </c>
      <c r="E25" s="21">
        <v>0</v>
      </c>
      <c r="F25" s="21">
        <v>0</v>
      </c>
      <c r="G25" s="21">
        <v>0</v>
      </c>
      <c r="H25" s="21">
        <v>0</v>
      </c>
      <c r="I25" s="21">
        <v>0</v>
      </c>
      <c r="J25" s="21">
        <v>0</v>
      </c>
      <c r="K25" s="21">
        <v>0</v>
      </c>
      <c r="L25" s="32" t="s">
        <v>543</v>
      </c>
      <c r="M25" s="40"/>
    </row>
    <row r="26" spans="1:13" s="37" customFormat="1" ht="72">
      <c r="A26" s="81" t="s">
        <v>221</v>
      </c>
      <c r="B26" s="23" t="s">
        <v>260</v>
      </c>
      <c r="C26" s="21">
        <v>0</v>
      </c>
      <c r="D26" s="21">
        <v>0</v>
      </c>
      <c r="E26" s="21">
        <v>0</v>
      </c>
      <c r="F26" s="21">
        <v>0</v>
      </c>
      <c r="G26" s="21">
        <v>0</v>
      </c>
      <c r="H26" s="21">
        <v>348.133</v>
      </c>
      <c r="I26" s="21">
        <v>0</v>
      </c>
      <c r="J26" s="21">
        <v>348.133</v>
      </c>
      <c r="K26" s="21">
        <v>0</v>
      </c>
      <c r="L26" s="32" t="s">
        <v>544</v>
      </c>
      <c r="M26" s="40"/>
    </row>
    <row r="27" spans="1:13" s="37" customFormat="1" ht="96">
      <c r="A27" s="81" t="s">
        <v>261</v>
      </c>
      <c r="B27" s="22" t="s">
        <v>262</v>
      </c>
      <c r="C27" s="21">
        <v>0</v>
      </c>
      <c r="D27" s="21">
        <v>0</v>
      </c>
      <c r="E27" s="21">
        <v>0</v>
      </c>
      <c r="F27" s="21">
        <v>0</v>
      </c>
      <c r="G27" s="21">
        <v>10000</v>
      </c>
      <c r="H27" s="21">
        <v>0</v>
      </c>
      <c r="I27" s="21">
        <v>10000</v>
      </c>
      <c r="J27" s="21">
        <v>0</v>
      </c>
      <c r="K27" s="21">
        <v>0</v>
      </c>
      <c r="L27" s="32" t="s">
        <v>248</v>
      </c>
      <c r="M27" s="40"/>
    </row>
    <row r="28" spans="1:13" s="45" customFormat="1" ht="60">
      <c r="A28" s="81" t="s">
        <v>263</v>
      </c>
      <c r="B28" s="23" t="s">
        <v>264</v>
      </c>
      <c r="C28" s="21">
        <v>0</v>
      </c>
      <c r="D28" s="21">
        <v>0</v>
      </c>
      <c r="E28" s="21">
        <v>0</v>
      </c>
      <c r="F28" s="21">
        <v>0</v>
      </c>
      <c r="G28" s="21">
        <v>12000</v>
      </c>
      <c r="H28" s="21">
        <v>0</v>
      </c>
      <c r="I28" s="21">
        <v>12000</v>
      </c>
      <c r="J28" s="21">
        <v>0</v>
      </c>
      <c r="K28" s="21">
        <v>0</v>
      </c>
      <c r="L28" s="32" t="s">
        <v>545</v>
      </c>
      <c r="M28" s="44"/>
    </row>
    <row r="29" spans="1:13" s="37" customFormat="1" ht="120">
      <c r="A29" s="81" t="s">
        <v>265</v>
      </c>
      <c r="B29" s="22" t="s">
        <v>266</v>
      </c>
      <c r="C29" s="21">
        <v>0</v>
      </c>
      <c r="D29" s="21">
        <v>0</v>
      </c>
      <c r="E29" s="21">
        <v>0</v>
      </c>
      <c r="F29" s="21">
        <v>0</v>
      </c>
      <c r="G29" s="21">
        <v>5000</v>
      </c>
      <c r="H29" s="21">
        <v>0</v>
      </c>
      <c r="I29" s="21">
        <v>5000</v>
      </c>
      <c r="J29" s="21">
        <v>0</v>
      </c>
      <c r="K29" s="21">
        <v>0</v>
      </c>
      <c r="L29" s="32" t="s">
        <v>546</v>
      </c>
      <c r="M29" s="40"/>
    </row>
    <row r="30" spans="1:13" s="45" customFormat="1" ht="108">
      <c r="A30" s="81" t="s">
        <v>267</v>
      </c>
      <c r="B30" s="22" t="s">
        <v>268</v>
      </c>
      <c r="C30" s="21">
        <v>0</v>
      </c>
      <c r="D30" s="21">
        <v>0</v>
      </c>
      <c r="E30" s="21">
        <v>0</v>
      </c>
      <c r="F30" s="21">
        <v>0</v>
      </c>
      <c r="G30" s="21">
        <v>10000</v>
      </c>
      <c r="H30" s="21">
        <v>0</v>
      </c>
      <c r="I30" s="21">
        <v>10000</v>
      </c>
      <c r="J30" s="21">
        <v>0</v>
      </c>
      <c r="K30" s="21">
        <v>0</v>
      </c>
      <c r="L30" s="32" t="s">
        <v>547</v>
      </c>
      <c r="M30" s="44"/>
    </row>
    <row r="31" spans="1:13" s="45" customFormat="1" ht="96">
      <c r="A31" s="81" t="s">
        <v>269</v>
      </c>
      <c r="B31" s="22" t="s">
        <v>270</v>
      </c>
      <c r="C31" s="21">
        <v>0</v>
      </c>
      <c r="D31" s="21">
        <v>0</v>
      </c>
      <c r="E31" s="21">
        <v>0</v>
      </c>
      <c r="F31" s="21">
        <v>0</v>
      </c>
      <c r="G31" s="21">
        <v>10000</v>
      </c>
      <c r="H31" s="21">
        <v>0</v>
      </c>
      <c r="I31" s="21">
        <v>10000</v>
      </c>
      <c r="J31" s="21">
        <v>0</v>
      </c>
      <c r="K31" s="21">
        <v>0</v>
      </c>
      <c r="L31" s="32" t="s">
        <v>548</v>
      </c>
      <c r="M31" s="44"/>
    </row>
    <row r="32" spans="1:13" s="37" customFormat="1" ht="72">
      <c r="A32" s="81" t="s">
        <v>271</v>
      </c>
      <c r="B32" s="22" t="s">
        <v>272</v>
      </c>
      <c r="C32" s="21">
        <v>0</v>
      </c>
      <c r="D32" s="21">
        <v>0</v>
      </c>
      <c r="E32" s="21">
        <v>0</v>
      </c>
      <c r="F32" s="21">
        <v>0</v>
      </c>
      <c r="G32" s="21">
        <v>4000</v>
      </c>
      <c r="H32" s="21">
        <v>0</v>
      </c>
      <c r="I32" s="21">
        <v>4000</v>
      </c>
      <c r="J32" s="21">
        <v>0</v>
      </c>
      <c r="K32" s="21">
        <v>0</v>
      </c>
      <c r="L32" s="32" t="s">
        <v>489</v>
      </c>
      <c r="M32" s="40"/>
    </row>
    <row r="33" spans="1:13" s="37" customFormat="1" ht="84">
      <c r="A33" s="81" t="s">
        <v>273</v>
      </c>
      <c r="B33" s="22" t="s">
        <v>274</v>
      </c>
      <c r="C33" s="21">
        <v>0</v>
      </c>
      <c r="D33" s="21">
        <v>0</v>
      </c>
      <c r="E33" s="21">
        <v>0</v>
      </c>
      <c r="F33" s="21">
        <v>0</v>
      </c>
      <c r="G33" s="21">
        <v>5000</v>
      </c>
      <c r="H33" s="21">
        <v>0</v>
      </c>
      <c r="I33" s="21">
        <v>5000</v>
      </c>
      <c r="J33" s="21">
        <v>0</v>
      </c>
      <c r="K33" s="21">
        <v>0</v>
      </c>
      <c r="L33" s="32" t="s">
        <v>489</v>
      </c>
      <c r="M33" s="40"/>
    </row>
    <row r="34" spans="1:13" s="37" customFormat="1" ht="72">
      <c r="A34" s="81" t="s">
        <v>275</v>
      </c>
      <c r="B34" s="22" t="s">
        <v>276</v>
      </c>
      <c r="C34" s="21">
        <v>0</v>
      </c>
      <c r="D34" s="21">
        <v>0</v>
      </c>
      <c r="E34" s="21">
        <v>0</v>
      </c>
      <c r="F34" s="21">
        <v>0</v>
      </c>
      <c r="G34" s="21">
        <v>7800</v>
      </c>
      <c r="H34" s="21">
        <v>0</v>
      </c>
      <c r="I34" s="21">
        <v>7800</v>
      </c>
      <c r="J34" s="21">
        <v>0</v>
      </c>
      <c r="K34" s="21">
        <v>0</v>
      </c>
      <c r="L34" s="32" t="s">
        <v>490</v>
      </c>
      <c r="M34" s="40"/>
    </row>
    <row r="35" spans="1:13" s="37" customFormat="1" ht="96">
      <c r="A35" s="81" t="s">
        <v>277</v>
      </c>
      <c r="B35" s="22" t="s">
        <v>278</v>
      </c>
      <c r="C35" s="21">
        <v>0</v>
      </c>
      <c r="D35" s="21">
        <v>0</v>
      </c>
      <c r="E35" s="21">
        <v>0</v>
      </c>
      <c r="F35" s="21">
        <v>0</v>
      </c>
      <c r="G35" s="21">
        <v>0</v>
      </c>
      <c r="H35" s="21">
        <v>0</v>
      </c>
      <c r="I35" s="21">
        <v>0</v>
      </c>
      <c r="J35" s="21">
        <v>0</v>
      </c>
      <c r="K35" s="21">
        <v>0</v>
      </c>
      <c r="L35" s="32" t="s">
        <v>489</v>
      </c>
      <c r="M35" s="40"/>
    </row>
    <row r="36" spans="1:13" s="37" customFormat="1" ht="84">
      <c r="A36" s="81" t="s">
        <v>279</v>
      </c>
      <c r="B36" s="22" t="s">
        <v>280</v>
      </c>
      <c r="C36" s="21">
        <v>0</v>
      </c>
      <c r="D36" s="21">
        <v>0</v>
      </c>
      <c r="E36" s="21">
        <v>0</v>
      </c>
      <c r="F36" s="21">
        <v>0</v>
      </c>
      <c r="G36" s="21">
        <v>0</v>
      </c>
      <c r="H36" s="21">
        <v>0</v>
      </c>
      <c r="I36" s="21">
        <v>0</v>
      </c>
      <c r="J36" s="21">
        <v>0</v>
      </c>
      <c r="K36" s="21">
        <v>0</v>
      </c>
      <c r="L36" s="32" t="s">
        <v>489</v>
      </c>
      <c r="M36" s="40"/>
    </row>
    <row r="37" spans="1:13" s="37" customFormat="1" ht="96">
      <c r="A37" s="81" t="s">
        <v>281</v>
      </c>
      <c r="B37" s="22" t="s">
        <v>282</v>
      </c>
      <c r="C37" s="21">
        <v>38330</v>
      </c>
      <c r="D37" s="21">
        <v>0</v>
      </c>
      <c r="E37" s="21">
        <v>0</v>
      </c>
      <c r="F37" s="21">
        <v>0</v>
      </c>
      <c r="G37" s="21">
        <v>1300</v>
      </c>
      <c r="H37" s="21">
        <v>8164.30867</v>
      </c>
      <c r="I37" s="21">
        <v>39630</v>
      </c>
      <c r="J37" s="21">
        <v>8164.30867</v>
      </c>
      <c r="K37" s="21">
        <v>11663.2981</v>
      </c>
      <c r="L37" s="32" t="s">
        <v>225</v>
      </c>
      <c r="M37" s="40"/>
    </row>
    <row r="38" spans="1:13" s="37" customFormat="1" ht="96">
      <c r="A38" s="81" t="s">
        <v>283</v>
      </c>
      <c r="B38" s="22" t="s">
        <v>284</v>
      </c>
      <c r="C38" s="21">
        <v>14000</v>
      </c>
      <c r="D38" s="21">
        <v>0</v>
      </c>
      <c r="E38" s="21">
        <v>0</v>
      </c>
      <c r="F38" s="21">
        <v>0</v>
      </c>
      <c r="G38" s="21">
        <v>5000</v>
      </c>
      <c r="H38" s="21">
        <v>0</v>
      </c>
      <c r="I38" s="21">
        <v>19000</v>
      </c>
      <c r="J38" s="21">
        <v>0</v>
      </c>
      <c r="K38" s="21">
        <v>0</v>
      </c>
      <c r="L38" s="32" t="s">
        <v>491</v>
      </c>
      <c r="M38" s="40"/>
    </row>
    <row r="39" spans="1:13" s="37" customFormat="1" ht="84">
      <c r="A39" s="81" t="s">
        <v>285</v>
      </c>
      <c r="B39" s="22" t="s">
        <v>286</v>
      </c>
      <c r="C39" s="21">
        <v>38500</v>
      </c>
      <c r="D39" s="21">
        <v>0</v>
      </c>
      <c r="E39" s="21">
        <v>0</v>
      </c>
      <c r="F39" s="21">
        <v>0</v>
      </c>
      <c r="G39" s="21">
        <v>4000</v>
      </c>
      <c r="H39" s="21">
        <v>0</v>
      </c>
      <c r="I39" s="21">
        <v>42500</v>
      </c>
      <c r="J39" s="21">
        <v>0</v>
      </c>
      <c r="K39" s="21">
        <v>0</v>
      </c>
      <c r="L39" s="32" t="s">
        <v>489</v>
      </c>
      <c r="M39" s="40"/>
    </row>
    <row r="40" spans="1:13" s="45" customFormat="1" ht="96">
      <c r="A40" s="81" t="s">
        <v>287</v>
      </c>
      <c r="B40" s="22" t="s">
        <v>288</v>
      </c>
      <c r="C40" s="21">
        <v>61000</v>
      </c>
      <c r="D40" s="21">
        <v>0</v>
      </c>
      <c r="E40" s="21">
        <v>0</v>
      </c>
      <c r="F40" s="21">
        <v>0</v>
      </c>
      <c r="G40" s="21">
        <v>0</v>
      </c>
      <c r="H40" s="21">
        <v>0</v>
      </c>
      <c r="I40" s="21">
        <v>61000</v>
      </c>
      <c r="J40" s="21">
        <v>0</v>
      </c>
      <c r="K40" s="21">
        <v>0</v>
      </c>
      <c r="L40" s="32" t="s">
        <v>549</v>
      </c>
      <c r="M40" s="44"/>
    </row>
    <row r="41" spans="1:13" s="37" customFormat="1" ht="72">
      <c r="A41" s="81" t="s">
        <v>289</v>
      </c>
      <c r="B41" s="22" t="s">
        <v>290</v>
      </c>
      <c r="C41" s="21">
        <v>0</v>
      </c>
      <c r="D41" s="21">
        <v>0</v>
      </c>
      <c r="E41" s="21">
        <v>0</v>
      </c>
      <c r="F41" s="21">
        <v>0</v>
      </c>
      <c r="G41" s="21">
        <v>2000</v>
      </c>
      <c r="H41" s="21">
        <v>0</v>
      </c>
      <c r="I41" s="21">
        <v>2000</v>
      </c>
      <c r="J41" s="21">
        <v>0</v>
      </c>
      <c r="K41" s="21">
        <v>0</v>
      </c>
      <c r="L41" s="32" t="s">
        <v>488</v>
      </c>
      <c r="M41" s="40"/>
    </row>
    <row r="42" spans="1:13" s="37" customFormat="1" ht="72">
      <c r="A42" s="81" t="s">
        <v>291</v>
      </c>
      <c r="B42" s="22" t="s">
        <v>292</v>
      </c>
      <c r="C42" s="21">
        <v>0</v>
      </c>
      <c r="D42" s="21">
        <v>0</v>
      </c>
      <c r="E42" s="21">
        <v>0</v>
      </c>
      <c r="F42" s="21">
        <v>0</v>
      </c>
      <c r="G42" s="21">
        <v>15000</v>
      </c>
      <c r="H42" s="21">
        <v>0</v>
      </c>
      <c r="I42" s="21">
        <v>15000</v>
      </c>
      <c r="J42" s="21">
        <v>0</v>
      </c>
      <c r="K42" s="21">
        <v>0</v>
      </c>
      <c r="L42" s="32" t="s">
        <v>492</v>
      </c>
      <c r="M42" s="40"/>
    </row>
    <row r="43" spans="1:13" s="37" customFormat="1" ht="84">
      <c r="A43" s="81" t="s">
        <v>293</v>
      </c>
      <c r="B43" s="22" t="s">
        <v>294</v>
      </c>
      <c r="C43" s="21">
        <v>0</v>
      </c>
      <c r="D43" s="21">
        <v>0</v>
      </c>
      <c r="E43" s="21">
        <v>0</v>
      </c>
      <c r="F43" s="21">
        <v>0</v>
      </c>
      <c r="G43" s="21">
        <v>2000</v>
      </c>
      <c r="H43" s="21">
        <v>0</v>
      </c>
      <c r="I43" s="21">
        <v>2000</v>
      </c>
      <c r="J43" s="21">
        <v>0</v>
      </c>
      <c r="K43" s="21">
        <v>0</v>
      </c>
      <c r="L43" s="32" t="s">
        <v>492</v>
      </c>
      <c r="M43" s="40"/>
    </row>
    <row r="44" spans="1:13" s="37" customFormat="1" ht="84">
      <c r="A44" s="81" t="s">
        <v>295</v>
      </c>
      <c r="B44" s="22" t="s">
        <v>296</v>
      </c>
      <c r="C44" s="21">
        <v>0</v>
      </c>
      <c r="D44" s="21">
        <v>0</v>
      </c>
      <c r="E44" s="21">
        <v>0</v>
      </c>
      <c r="F44" s="21">
        <v>0</v>
      </c>
      <c r="G44" s="21">
        <v>10000</v>
      </c>
      <c r="H44" s="21">
        <v>0</v>
      </c>
      <c r="I44" s="21">
        <v>10000</v>
      </c>
      <c r="J44" s="21">
        <v>0</v>
      </c>
      <c r="K44" s="21">
        <v>0</v>
      </c>
      <c r="L44" s="32" t="s">
        <v>492</v>
      </c>
      <c r="M44" s="40"/>
    </row>
    <row r="45" spans="1:13" s="37" customFormat="1" ht="84">
      <c r="A45" s="81" t="s">
        <v>297</v>
      </c>
      <c r="B45" s="22" t="s">
        <v>298</v>
      </c>
      <c r="C45" s="21">
        <v>29000</v>
      </c>
      <c r="D45" s="21">
        <v>0</v>
      </c>
      <c r="E45" s="21">
        <v>0</v>
      </c>
      <c r="F45" s="21">
        <v>0</v>
      </c>
      <c r="G45" s="21">
        <v>1000</v>
      </c>
      <c r="H45" s="21">
        <v>0</v>
      </c>
      <c r="I45" s="21">
        <v>30000</v>
      </c>
      <c r="J45" s="21">
        <v>0</v>
      </c>
      <c r="K45" s="21">
        <v>0</v>
      </c>
      <c r="L45" s="32" t="s">
        <v>550</v>
      </c>
      <c r="M45" s="40"/>
    </row>
    <row r="46" spans="1:13" s="45" customFormat="1" ht="108">
      <c r="A46" s="81" t="s">
        <v>299</v>
      </c>
      <c r="B46" s="22" t="s">
        <v>300</v>
      </c>
      <c r="C46" s="21">
        <v>33000</v>
      </c>
      <c r="D46" s="21">
        <v>0</v>
      </c>
      <c r="E46" s="21">
        <v>0</v>
      </c>
      <c r="F46" s="21">
        <v>0</v>
      </c>
      <c r="G46" s="21">
        <v>10500</v>
      </c>
      <c r="H46" s="21">
        <v>0</v>
      </c>
      <c r="I46" s="21">
        <v>43500</v>
      </c>
      <c r="J46" s="21">
        <v>0</v>
      </c>
      <c r="K46" s="21">
        <v>0</v>
      </c>
      <c r="L46" s="82" t="s">
        <v>551</v>
      </c>
      <c r="M46" s="46"/>
    </row>
    <row r="47" spans="1:13" s="45" customFormat="1" ht="96">
      <c r="A47" s="81" t="s">
        <v>301</v>
      </c>
      <c r="B47" s="22" t="s">
        <v>315</v>
      </c>
      <c r="C47" s="21">
        <v>0</v>
      </c>
      <c r="D47" s="21">
        <v>0</v>
      </c>
      <c r="E47" s="21">
        <v>0</v>
      </c>
      <c r="F47" s="21">
        <v>0</v>
      </c>
      <c r="G47" s="21">
        <v>12000</v>
      </c>
      <c r="H47" s="21">
        <v>628.614</v>
      </c>
      <c r="I47" s="21">
        <v>12000</v>
      </c>
      <c r="J47" s="21">
        <v>628.614</v>
      </c>
      <c r="K47" s="21">
        <v>0</v>
      </c>
      <c r="L47" s="32" t="s">
        <v>552</v>
      </c>
      <c r="M47" s="44"/>
    </row>
    <row r="48" spans="1:13" s="45" customFormat="1" ht="84">
      <c r="A48" s="81" t="s">
        <v>316</v>
      </c>
      <c r="B48" s="22" t="s">
        <v>317</v>
      </c>
      <c r="C48" s="21">
        <v>0</v>
      </c>
      <c r="D48" s="21">
        <v>0</v>
      </c>
      <c r="E48" s="21">
        <v>0</v>
      </c>
      <c r="F48" s="21">
        <v>0</v>
      </c>
      <c r="G48" s="21">
        <v>11000</v>
      </c>
      <c r="H48" s="21">
        <v>542</v>
      </c>
      <c r="I48" s="21">
        <v>11000</v>
      </c>
      <c r="J48" s="21">
        <v>542</v>
      </c>
      <c r="K48" s="21">
        <v>0</v>
      </c>
      <c r="L48" s="32" t="s">
        <v>553</v>
      </c>
      <c r="M48" s="44"/>
    </row>
    <row r="49" spans="1:13" s="37" customFormat="1" ht="120">
      <c r="A49" s="81" t="s">
        <v>318</v>
      </c>
      <c r="B49" s="22" t="s">
        <v>321</v>
      </c>
      <c r="C49" s="21">
        <v>10500</v>
      </c>
      <c r="D49" s="21">
        <v>0</v>
      </c>
      <c r="E49" s="21">
        <v>0</v>
      </c>
      <c r="F49" s="21">
        <v>0</v>
      </c>
      <c r="G49" s="21">
        <v>10000</v>
      </c>
      <c r="H49" s="21">
        <v>87297.9</v>
      </c>
      <c r="I49" s="21">
        <v>20500</v>
      </c>
      <c r="J49" s="21">
        <v>87297.9</v>
      </c>
      <c r="K49" s="21">
        <v>120147</v>
      </c>
      <c r="L49" s="32" t="s">
        <v>237</v>
      </c>
      <c r="M49" s="40"/>
    </row>
    <row r="50" spans="1:13" s="37" customFormat="1" ht="96">
      <c r="A50" s="81" t="s">
        <v>322</v>
      </c>
      <c r="B50" s="22" t="s">
        <v>323</v>
      </c>
      <c r="C50" s="21">
        <v>0</v>
      </c>
      <c r="D50" s="21">
        <v>0</v>
      </c>
      <c r="E50" s="21">
        <v>0</v>
      </c>
      <c r="F50" s="21">
        <v>0</v>
      </c>
      <c r="G50" s="21">
        <v>7000</v>
      </c>
      <c r="H50" s="21">
        <v>0</v>
      </c>
      <c r="I50" s="21">
        <v>7000</v>
      </c>
      <c r="J50" s="21">
        <v>0</v>
      </c>
      <c r="K50" s="21">
        <v>0</v>
      </c>
      <c r="L50" s="32" t="s">
        <v>493</v>
      </c>
      <c r="M50" s="40"/>
    </row>
    <row r="51" spans="1:13" s="45" customFormat="1" ht="72">
      <c r="A51" s="81" t="s">
        <v>324</v>
      </c>
      <c r="B51" s="22" t="s">
        <v>404</v>
      </c>
      <c r="C51" s="21">
        <v>8000</v>
      </c>
      <c r="D51" s="21">
        <v>0</v>
      </c>
      <c r="E51" s="21">
        <v>0</v>
      </c>
      <c r="F51" s="21">
        <v>0</v>
      </c>
      <c r="G51" s="21">
        <v>26400</v>
      </c>
      <c r="H51" s="21">
        <v>0</v>
      </c>
      <c r="I51" s="21">
        <v>34400</v>
      </c>
      <c r="J51" s="21">
        <v>0</v>
      </c>
      <c r="K51" s="21">
        <v>0</v>
      </c>
      <c r="L51" s="32" t="s">
        <v>554</v>
      </c>
      <c r="M51" s="44"/>
    </row>
    <row r="52" spans="1:13" s="37" customFormat="1" ht="144">
      <c r="A52" s="81" t="s">
        <v>405</v>
      </c>
      <c r="B52" s="22" t="s">
        <v>406</v>
      </c>
      <c r="C52" s="21">
        <v>0</v>
      </c>
      <c r="D52" s="21">
        <v>0</v>
      </c>
      <c r="E52" s="21">
        <v>0</v>
      </c>
      <c r="F52" s="21">
        <v>0</v>
      </c>
      <c r="G52" s="21">
        <v>36600</v>
      </c>
      <c r="H52" s="21">
        <v>4254.2225</v>
      </c>
      <c r="I52" s="21">
        <v>36600</v>
      </c>
      <c r="J52" s="21">
        <v>4254.2225</v>
      </c>
      <c r="K52" s="21">
        <v>6769.333</v>
      </c>
      <c r="L52" s="32" t="s">
        <v>226</v>
      </c>
      <c r="M52" s="40"/>
    </row>
    <row r="53" spans="1:13" s="45" customFormat="1" ht="108">
      <c r="A53" s="81" t="s">
        <v>407</v>
      </c>
      <c r="B53" s="22" t="s">
        <v>408</v>
      </c>
      <c r="C53" s="21">
        <v>50000</v>
      </c>
      <c r="D53" s="21">
        <v>0</v>
      </c>
      <c r="E53" s="21">
        <v>0</v>
      </c>
      <c r="F53" s="21">
        <v>0</v>
      </c>
      <c r="G53" s="21">
        <v>7000</v>
      </c>
      <c r="H53" s="21">
        <v>19399.4405</v>
      </c>
      <c r="I53" s="21">
        <v>57000</v>
      </c>
      <c r="J53" s="21">
        <v>19399.4405</v>
      </c>
      <c r="K53" s="21">
        <v>0</v>
      </c>
      <c r="L53" s="34" t="s">
        <v>555</v>
      </c>
      <c r="M53" s="47"/>
    </row>
    <row r="54" spans="1:13" s="37" customFormat="1" ht="60">
      <c r="A54" s="81" t="s">
        <v>409</v>
      </c>
      <c r="B54" s="22" t="s">
        <v>410</v>
      </c>
      <c r="C54" s="21">
        <v>0</v>
      </c>
      <c r="D54" s="21">
        <v>0</v>
      </c>
      <c r="E54" s="21">
        <v>0</v>
      </c>
      <c r="F54" s="21">
        <v>0</v>
      </c>
      <c r="G54" s="21">
        <v>5000</v>
      </c>
      <c r="H54" s="21">
        <v>0</v>
      </c>
      <c r="I54" s="21">
        <v>5000</v>
      </c>
      <c r="J54" s="21">
        <v>0</v>
      </c>
      <c r="K54" s="21">
        <v>0</v>
      </c>
      <c r="L54" s="32" t="s">
        <v>488</v>
      </c>
      <c r="M54" s="40"/>
    </row>
    <row r="55" spans="1:13" s="37" customFormat="1" ht="72">
      <c r="A55" s="81" t="s">
        <v>411</v>
      </c>
      <c r="B55" s="22" t="s">
        <v>412</v>
      </c>
      <c r="C55" s="21">
        <v>0</v>
      </c>
      <c r="D55" s="21">
        <v>0</v>
      </c>
      <c r="E55" s="21">
        <v>0</v>
      </c>
      <c r="F55" s="21">
        <v>0</v>
      </c>
      <c r="G55" s="21">
        <v>0</v>
      </c>
      <c r="H55" s="21">
        <v>0</v>
      </c>
      <c r="I55" s="21">
        <v>0</v>
      </c>
      <c r="J55" s="21">
        <v>0</v>
      </c>
      <c r="K55" s="21">
        <v>0</v>
      </c>
      <c r="L55" s="32" t="s">
        <v>488</v>
      </c>
      <c r="M55" s="40"/>
    </row>
    <row r="56" spans="1:13" s="45" customFormat="1" ht="84">
      <c r="A56" s="81" t="s">
        <v>413</v>
      </c>
      <c r="B56" s="22" t="s">
        <v>414</v>
      </c>
      <c r="C56" s="21">
        <v>15400</v>
      </c>
      <c r="D56" s="21">
        <v>0</v>
      </c>
      <c r="E56" s="21">
        <v>0</v>
      </c>
      <c r="F56" s="21">
        <v>0</v>
      </c>
      <c r="G56" s="21">
        <v>3000</v>
      </c>
      <c r="H56" s="21">
        <v>0</v>
      </c>
      <c r="I56" s="21">
        <v>18400</v>
      </c>
      <c r="J56" s="21">
        <v>0</v>
      </c>
      <c r="K56" s="21">
        <v>0</v>
      </c>
      <c r="L56" s="32" t="s">
        <v>556</v>
      </c>
      <c r="M56" s="44"/>
    </row>
    <row r="57" spans="1:13" s="37" customFormat="1" ht="108">
      <c r="A57" s="81" t="s">
        <v>415</v>
      </c>
      <c r="B57" s="22" t="s">
        <v>416</v>
      </c>
      <c r="C57" s="21">
        <v>0</v>
      </c>
      <c r="D57" s="21">
        <v>0</v>
      </c>
      <c r="E57" s="21">
        <v>0</v>
      </c>
      <c r="F57" s="21">
        <v>0</v>
      </c>
      <c r="G57" s="21">
        <v>3000</v>
      </c>
      <c r="H57" s="21">
        <v>9450</v>
      </c>
      <c r="I57" s="21">
        <v>3000</v>
      </c>
      <c r="J57" s="21">
        <v>9450</v>
      </c>
      <c r="K57" s="21">
        <v>13500</v>
      </c>
      <c r="L57" s="32" t="s">
        <v>227</v>
      </c>
      <c r="M57" s="40"/>
    </row>
    <row r="58" spans="1:13" s="37" customFormat="1" ht="84">
      <c r="A58" s="81" t="s">
        <v>417</v>
      </c>
      <c r="B58" s="22" t="s">
        <v>418</v>
      </c>
      <c r="C58" s="21">
        <v>0</v>
      </c>
      <c r="D58" s="21">
        <v>0</v>
      </c>
      <c r="E58" s="21">
        <v>0</v>
      </c>
      <c r="F58" s="21">
        <v>0</v>
      </c>
      <c r="G58" s="21">
        <v>2000</v>
      </c>
      <c r="H58" s="21">
        <v>0</v>
      </c>
      <c r="I58" s="21">
        <v>2000</v>
      </c>
      <c r="J58" s="21">
        <v>0</v>
      </c>
      <c r="K58" s="21">
        <v>0</v>
      </c>
      <c r="L58" s="32" t="s">
        <v>491</v>
      </c>
      <c r="M58" s="40"/>
    </row>
    <row r="59" spans="1:13" s="37" customFormat="1" ht="96">
      <c r="A59" s="81" t="s">
        <v>419</v>
      </c>
      <c r="B59" s="22" t="s">
        <v>420</v>
      </c>
      <c r="C59" s="21">
        <v>0</v>
      </c>
      <c r="D59" s="21">
        <v>0</v>
      </c>
      <c r="E59" s="21">
        <v>0</v>
      </c>
      <c r="F59" s="21">
        <v>0</v>
      </c>
      <c r="G59" s="21">
        <v>0</v>
      </c>
      <c r="H59" s="21">
        <v>8039.5</v>
      </c>
      <c r="I59" s="21">
        <v>0</v>
      </c>
      <c r="J59" s="21">
        <v>8039.5</v>
      </c>
      <c r="K59" s="21">
        <v>11485</v>
      </c>
      <c r="L59" s="32" t="s">
        <v>228</v>
      </c>
      <c r="M59" s="40"/>
    </row>
    <row r="60" spans="1:13" s="45" customFormat="1" ht="108">
      <c r="A60" s="81" t="s">
        <v>421</v>
      </c>
      <c r="B60" s="22" t="s">
        <v>422</v>
      </c>
      <c r="C60" s="21">
        <v>9500</v>
      </c>
      <c r="D60" s="21">
        <v>0</v>
      </c>
      <c r="E60" s="21">
        <v>0</v>
      </c>
      <c r="F60" s="21">
        <v>0</v>
      </c>
      <c r="G60" s="21">
        <v>15000</v>
      </c>
      <c r="H60" s="21">
        <v>0</v>
      </c>
      <c r="I60" s="21">
        <v>24500</v>
      </c>
      <c r="J60" s="21">
        <v>0</v>
      </c>
      <c r="K60" s="21">
        <v>0</v>
      </c>
      <c r="L60" s="32" t="s">
        <v>557</v>
      </c>
      <c r="M60" s="44"/>
    </row>
    <row r="61" spans="1:13" s="45" customFormat="1" ht="108">
      <c r="A61" s="81" t="s">
        <v>423</v>
      </c>
      <c r="B61" s="22" t="s">
        <v>424</v>
      </c>
      <c r="C61" s="21">
        <v>0</v>
      </c>
      <c r="D61" s="21">
        <v>0</v>
      </c>
      <c r="E61" s="21">
        <v>0</v>
      </c>
      <c r="F61" s="21">
        <v>0</v>
      </c>
      <c r="G61" s="21">
        <v>12000</v>
      </c>
      <c r="H61" s="21">
        <v>0</v>
      </c>
      <c r="I61" s="21">
        <v>12000</v>
      </c>
      <c r="J61" s="21">
        <v>0</v>
      </c>
      <c r="K61" s="21">
        <v>0</v>
      </c>
      <c r="L61" s="32" t="s">
        <v>558</v>
      </c>
      <c r="M61" s="44"/>
    </row>
    <row r="62" spans="1:13" s="37" customFormat="1" ht="96">
      <c r="A62" s="81" t="s">
        <v>425</v>
      </c>
      <c r="B62" s="22" t="s">
        <v>426</v>
      </c>
      <c r="C62" s="21">
        <v>73500</v>
      </c>
      <c r="D62" s="21">
        <v>0</v>
      </c>
      <c r="E62" s="21">
        <v>0</v>
      </c>
      <c r="F62" s="21">
        <v>0</v>
      </c>
      <c r="G62" s="21">
        <v>10000</v>
      </c>
      <c r="H62" s="21">
        <v>0</v>
      </c>
      <c r="I62" s="21">
        <v>83500</v>
      </c>
      <c r="J62" s="21">
        <v>0</v>
      </c>
      <c r="K62" s="21">
        <v>0</v>
      </c>
      <c r="L62" s="32" t="s">
        <v>487</v>
      </c>
      <c r="M62" s="40"/>
    </row>
    <row r="63" spans="1:13" s="37" customFormat="1" ht="120">
      <c r="A63" s="81" t="s">
        <v>427</v>
      </c>
      <c r="B63" s="22" t="s">
        <v>428</v>
      </c>
      <c r="C63" s="21">
        <v>0</v>
      </c>
      <c r="D63" s="21">
        <v>0</v>
      </c>
      <c r="E63" s="21">
        <v>0</v>
      </c>
      <c r="F63" s="21">
        <v>0</v>
      </c>
      <c r="G63" s="21">
        <v>25000</v>
      </c>
      <c r="H63" s="21">
        <v>1568</v>
      </c>
      <c r="I63" s="21">
        <v>25000</v>
      </c>
      <c r="J63" s="21">
        <v>1568</v>
      </c>
      <c r="K63" s="21">
        <v>2240</v>
      </c>
      <c r="L63" s="32" t="s">
        <v>229</v>
      </c>
      <c r="M63" s="40"/>
    </row>
    <row r="64" spans="1:13" s="49" customFormat="1" ht="213" customHeight="1">
      <c r="A64" s="81" t="s">
        <v>429</v>
      </c>
      <c r="B64" s="22" t="s">
        <v>430</v>
      </c>
      <c r="C64" s="21">
        <v>145500</v>
      </c>
      <c r="D64" s="21">
        <v>0</v>
      </c>
      <c r="E64" s="21">
        <v>0</v>
      </c>
      <c r="F64" s="21">
        <v>0</v>
      </c>
      <c r="G64" s="21">
        <v>5000</v>
      </c>
      <c r="H64" s="21">
        <v>574.9</v>
      </c>
      <c r="I64" s="21">
        <v>150500</v>
      </c>
      <c r="J64" s="21">
        <v>574.9</v>
      </c>
      <c r="K64" s="21">
        <v>30838.24815</v>
      </c>
      <c r="L64" s="32" t="s">
        <v>559</v>
      </c>
      <c r="M64" s="48"/>
    </row>
    <row r="65" spans="1:13" s="37" customFormat="1" ht="132">
      <c r="A65" s="81" t="s">
        <v>431</v>
      </c>
      <c r="B65" s="22" t="s">
        <v>432</v>
      </c>
      <c r="C65" s="21">
        <v>0</v>
      </c>
      <c r="D65" s="21">
        <v>0</v>
      </c>
      <c r="E65" s="21">
        <v>0</v>
      </c>
      <c r="F65" s="21">
        <v>0</v>
      </c>
      <c r="G65" s="21">
        <v>30000</v>
      </c>
      <c r="H65" s="21">
        <v>29361.06884</v>
      </c>
      <c r="I65" s="21">
        <v>30000</v>
      </c>
      <c r="J65" s="21">
        <v>29361.06884</v>
      </c>
      <c r="K65" s="21">
        <v>42995.97314</v>
      </c>
      <c r="L65" s="32" t="s">
        <v>230</v>
      </c>
      <c r="M65" s="40"/>
    </row>
    <row r="66" spans="1:13" s="37" customFormat="1" ht="120">
      <c r="A66" s="81" t="s">
        <v>433</v>
      </c>
      <c r="B66" s="22" t="s">
        <v>434</v>
      </c>
      <c r="C66" s="21">
        <v>110500</v>
      </c>
      <c r="D66" s="21">
        <v>0</v>
      </c>
      <c r="E66" s="21">
        <v>0</v>
      </c>
      <c r="F66" s="21">
        <v>0</v>
      </c>
      <c r="G66" s="21">
        <v>4800</v>
      </c>
      <c r="H66" s="21">
        <v>3920</v>
      </c>
      <c r="I66" s="21">
        <v>115300</v>
      </c>
      <c r="J66" s="21">
        <v>3920</v>
      </c>
      <c r="K66" s="21">
        <v>5600</v>
      </c>
      <c r="L66" s="32" t="s">
        <v>231</v>
      </c>
      <c r="M66" s="40"/>
    </row>
    <row r="67" spans="1:13" s="37" customFormat="1" ht="168">
      <c r="A67" s="81" t="s">
        <v>435</v>
      </c>
      <c r="B67" s="22" t="s">
        <v>436</v>
      </c>
      <c r="C67" s="21">
        <v>132400</v>
      </c>
      <c r="D67" s="21">
        <v>0</v>
      </c>
      <c r="E67" s="21">
        <v>0</v>
      </c>
      <c r="F67" s="21">
        <v>0</v>
      </c>
      <c r="G67" s="21">
        <v>74500</v>
      </c>
      <c r="H67" s="21">
        <v>34656.3045</v>
      </c>
      <c r="I67" s="21">
        <v>206900</v>
      </c>
      <c r="J67" s="21">
        <v>34656.3045</v>
      </c>
      <c r="K67" s="21">
        <v>1963.728</v>
      </c>
      <c r="L67" s="32" t="s">
        <v>232</v>
      </c>
      <c r="M67" s="40"/>
    </row>
    <row r="68" spans="1:13" s="45" customFormat="1" ht="120">
      <c r="A68" s="81" t="s">
        <v>437</v>
      </c>
      <c r="B68" s="22" t="s">
        <v>438</v>
      </c>
      <c r="C68" s="21">
        <v>0</v>
      </c>
      <c r="D68" s="21">
        <v>0</v>
      </c>
      <c r="E68" s="21">
        <v>0</v>
      </c>
      <c r="F68" s="21">
        <v>0</v>
      </c>
      <c r="G68" s="21">
        <v>0</v>
      </c>
      <c r="H68" s="21">
        <v>0</v>
      </c>
      <c r="I68" s="21">
        <v>0</v>
      </c>
      <c r="J68" s="21">
        <v>0</v>
      </c>
      <c r="K68" s="21">
        <v>0</v>
      </c>
      <c r="L68" s="32" t="s">
        <v>560</v>
      </c>
      <c r="M68" s="44"/>
    </row>
    <row r="69" spans="1:13" s="37" customFormat="1" ht="120">
      <c r="A69" s="81" t="s">
        <v>439</v>
      </c>
      <c r="B69" s="22" t="s">
        <v>440</v>
      </c>
      <c r="C69" s="21">
        <v>2400</v>
      </c>
      <c r="D69" s="21">
        <v>0</v>
      </c>
      <c r="E69" s="21">
        <v>0</v>
      </c>
      <c r="F69" s="21">
        <v>0</v>
      </c>
      <c r="G69" s="21">
        <v>0</v>
      </c>
      <c r="H69" s="21">
        <v>11905.89606</v>
      </c>
      <c r="I69" s="21">
        <v>2400</v>
      </c>
      <c r="J69" s="21">
        <v>11905.89606</v>
      </c>
      <c r="K69" s="21">
        <v>17008.42295</v>
      </c>
      <c r="L69" s="32" t="s">
        <v>234</v>
      </c>
      <c r="M69" s="40"/>
    </row>
    <row r="70" spans="1:13" s="37" customFormat="1" ht="108">
      <c r="A70" s="81" t="s">
        <v>441</v>
      </c>
      <c r="B70" s="22" t="s">
        <v>442</v>
      </c>
      <c r="C70" s="21">
        <v>0</v>
      </c>
      <c r="D70" s="21">
        <v>0</v>
      </c>
      <c r="E70" s="21">
        <v>0</v>
      </c>
      <c r="F70" s="21">
        <v>0</v>
      </c>
      <c r="G70" s="21">
        <v>54000</v>
      </c>
      <c r="H70" s="21">
        <v>3255</v>
      </c>
      <c r="I70" s="21">
        <v>54000</v>
      </c>
      <c r="J70" s="21">
        <v>3255</v>
      </c>
      <c r="K70" s="21">
        <v>4650</v>
      </c>
      <c r="L70" s="32" t="s">
        <v>235</v>
      </c>
      <c r="M70" s="40"/>
    </row>
    <row r="71" spans="1:13" s="45" customFormat="1" ht="96">
      <c r="A71" s="81" t="s">
        <v>443</v>
      </c>
      <c r="B71" s="22" t="s">
        <v>444</v>
      </c>
      <c r="C71" s="21">
        <v>0</v>
      </c>
      <c r="D71" s="21">
        <v>0</v>
      </c>
      <c r="E71" s="21">
        <v>0</v>
      </c>
      <c r="F71" s="21">
        <v>0</v>
      </c>
      <c r="G71" s="21">
        <v>0</v>
      </c>
      <c r="H71" s="21">
        <v>1710.8</v>
      </c>
      <c r="I71" s="21">
        <v>0</v>
      </c>
      <c r="J71" s="21">
        <v>1710.8</v>
      </c>
      <c r="K71" s="21">
        <v>0</v>
      </c>
      <c r="L71" s="32" t="s">
        <v>561</v>
      </c>
      <c r="M71" s="44"/>
    </row>
    <row r="72" spans="1:13" s="37" customFormat="1" ht="96">
      <c r="A72" s="81" t="s">
        <v>445</v>
      </c>
      <c r="B72" s="22" t="s">
        <v>446</v>
      </c>
      <c r="C72" s="21">
        <v>23000</v>
      </c>
      <c r="D72" s="21">
        <v>0</v>
      </c>
      <c r="E72" s="21">
        <v>0</v>
      </c>
      <c r="F72" s="21">
        <v>0</v>
      </c>
      <c r="G72" s="21">
        <v>3000</v>
      </c>
      <c r="H72" s="21">
        <v>4969.6143600000005</v>
      </c>
      <c r="I72" s="21">
        <v>26000</v>
      </c>
      <c r="J72" s="21">
        <v>4969.6143600000005</v>
      </c>
      <c r="K72" s="21">
        <v>7099.44908</v>
      </c>
      <c r="L72" s="32" t="s">
        <v>233</v>
      </c>
      <c r="M72" s="40"/>
    </row>
    <row r="73" spans="1:13" s="37" customFormat="1" ht="72">
      <c r="A73" s="81" t="s">
        <v>447</v>
      </c>
      <c r="B73" s="22" t="s">
        <v>448</v>
      </c>
      <c r="C73" s="21">
        <v>0</v>
      </c>
      <c r="D73" s="21">
        <v>0</v>
      </c>
      <c r="E73" s="21">
        <v>0</v>
      </c>
      <c r="F73" s="21">
        <v>0</v>
      </c>
      <c r="G73" s="21">
        <v>14500</v>
      </c>
      <c r="H73" s="21">
        <v>0</v>
      </c>
      <c r="I73" s="21">
        <v>14500</v>
      </c>
      <c r="J73" s="21">
        <v>0</v>
      </c>
      <c r="K73" s="21">
        <v>0</v>
      </c>
      <c r="L73" s="33" t="s">
        <v>236</v>
      </c>
      <c r="M73" s="41"/>
    </row>
    <row r="74" spans="1:13" s="37" customFormat="1" ht="84">
      <c r="A74" s="81" t="s">
        <v>449</v>
      </c>
      <c r="B74" s="22" t="s">
        <v>450</v>
      </c>
      <c r="C74" s="21">
        <v>0</v>
      </c>
      <c r="D74" s="21">
        <v>0</v>
      </c>
      <c r="E74" s="21">
        <v>0</v>
      </c>
      <c r="F74" s="21">
        <v>0</v>
      </c>
      <c r="G74" s="21">
        <v>800</v>
      </c>
      <c r="H74" s="21">
        <v>0</v>
      </c>
      <c r="I74" s="21">
        <v>800</v>
      </c>
      <c r="J74" s="21">
        <v>0</v>
      </c>
      <c r="K74" s="21">
        <v>0</v>
      </c>
      <c r="L74" s="32" t="s">
        <v>487</v>
      </c>
      <c r="M74" s="40"/>
    </row>
    <row r="75" spans="1:13" s="45" customFormat="1" ht="120">
      <c r="A75" s="81" t="s">
        <v>451</v>
      </c>
      <c r="B75" s="22" t="s">
        <v>452</v>
      </c>
      <c r="C75" s="21">
        <v>0</v>
      </c>
      <c r="D75" s="21">
        <v>0</v>
      </c>
      <c r="E75" s="21">
        <v>0</v>
      </c>
      <c r="F75" s="21">
        <v>0</v>
      </c>
      <c r="G75" s="21">
        <v>23000</v>
      </c>
      <c r="H75" s="21">
        <v>0</v>
      </c>
      <c r="I75" s="21">
        <v>23000</v>
      </c>
      <c r="J75" s="21">
        <v>0</v>
      </c>
      <c r="K75" s="21">
        <v>0</v>
      </c>
      <c r="L75" s="32" t="s">
        <v>562</v>
      </c>
      <c r="M75" s="44"/>
    </row>
    <row r="76" spans="1:13" s="45" customFormat="1" ht="96">
      <c r="A76" s="81" t="s">
        <v>453</v>
      </c>
      <c r="B76" s="22" t="s">
        <v>454</v>
      </c>
      <c r="C76" s="21">
        <v>33500</v>
      </c>
      <c r="D76" s="21">
        <v>0</v>
      </c>
      <c r="E76" s="21">
        <v>0</v>
      </c>
      <c r="F76" s="21">
        <v>0</v>
      </c>
      <c r="G76" s="21">
        <v>1000</v>
      </c>
      <c r="H76" s="21">
        <v>0</v>
      </c>
      <c r="I76" s="21">
        <v>34500</v>
      </c>
      <c r="J76" s="21">
        <v>0</v>
      </c>
      <c r="K76" s="21">
        <v>0</v>
      </c>
      <c r="L76" s="32" t="s">
        <v>563</v>
      </c>
      <c r="M76" s="44"/>
    </row>
    <row r="77" spans="1:13" s="45" customFormat="1" ht="96">
      <c r="A77" s="81" t="s">
        <v>455</v>
      </c>
      <c r="B77" s="22" t="s">
        <v>456</v>
      </c>
      <c r="C77" s="21">
        <v>30000</v>
      </c>
      <c r="D77" s="21">
        <v>0</v>
      </c>
      <c r="E77" s="21">
        <v>0</v>
      </c>
      <c r="F77" s="21">
        <v>0</v>
      </c>
      <c r="G77" s="21">
        <v>2000</v>
      </c>
      <c r="H77" s="21">
        <v>0</v>
      </c>
      <c r="I77" s="21">
        <v>32000</v>
      </c>
      <c r="J77" s="21">
        <v>0</v>
      </c>
      <c r="K77" s="21">
        <v>0</v>
      </c>
      <c r="L77" s="32" t="s">
        <v>564</v>
      </c>
      <c r="M77" s="44"/>
    </row>
    <row r="78" spans="1:13" s="37" customFormat="1" ht="108">
      <c r="A78" s="81" t="s">
        <v>457</v>
      </c>
      <c r="B78" s="22" t="s">
        <v>458</v>
      </c>
      <c r="C78" s="21">
        <v>0</v>
      </c>
      <c r="D78" s="21">
        <v>0</v>
      </c>
      <c r="E78" s="21">
        <v>0</v>
      </c>
      <c r="F78" s="21">
        <v>0</v>
      </c>
      <c r="G78" s="21">
        <v>15000</v>
      </c>
      <c r="H78" s="21">
        <v>139.38909</v>
      </c>
      <c r="I78" s="21">
        <v>15000</v>
      </c>
      <c r="J78" s="21">
        <v>139.38909</v>
      </c>
      <c r="K78" s="21">
        <v>199.12728</v>
      </c>
      <c r="L78" s="32" t="s">
        <v>565</v>
      </c>
      <c r="M78" s="40"/>
    </row>
    <row r="79" spans="1:13" s="45" customFormat="1" ht="108">
      <c r="A79" s="81" t="s">
        <v>459</v>
      </c>
      <c r="B79" s="22" t="s">
        <v>460</v>
      </c>
      <c r="C79" s="21">
        <v>0</v>
      </c>
      <c r="D79" s="21">
        <v>0</v>
      </c>
      <c r="E79" s="21">
        <v>0</v>
      </c>
      <c r="F79" s="21">
        <v>0</v>
      </c>
      <c r="G79" s="21">
        <v>10000</v>
      </c>
      <c r="H79" s="21">
        <v>610</v>
      </c>
      <c r="I79" s="21">
        <v>10000</v>
      </c>
      <c r="J79" s="21">
        <v>610</v>
      </c>
      <c r="K79" s="21">
        <v>0</v>
      </c>
      <c r="L79" s="32" t="s">
        <v>566</v>
      </c>
      <c r="M79" s="44"/>
    </row>
    <row r="80" spans="1:13" s="37" customFormat="1" ht="120">
      <c r="A80" s="81" t="s">
        <v>461</v>
      </c>
      <c r="B80" s="22" t="s">
        <v>462</v>
      </c>
      <c r="C80" s="21">
        <v>200000</v>
      </c>
      <c r="D80" s="21">
        <v>0</v>
      </c>
      <c r="E80" s="21">
        <v>0</v>
      </c>
      <c r="F80" s="21">
        <v>0</v>
      </c>
      <c r="G80" s="21">
        <v>0</v>
      </c>
      <c r="H80" s="21">
        <v>150.54729</v>
      </c>
      <c r="I80" s="21">
        <v>200000</v>
      </c>
      <c r="J80" s="21">
        <v>150.54729</v>
      </c>
      <c r="K80" s="21">
        <v>215.06756</v>
      </c>
      <c r="L80" s="32" t="s">
        <v>494</v>
      </c>
      <c r="M80" s="40"/>
    </row>
    <row r="81" spans="1:13" s="37" customFormat="1" ht="168">
      <c r="A81" s="81" t="s">
        <v>463</v>
      </c>
      <c r="B81" s="22" t="s">
        <v>464</v>
      </c>
      <c r="C81" s="21">
        <v>102300</v>
      </c>
      <c r="D81" s="21">
        <v>0</v>
      </c>
      <c r="E81" s="21">
        <v>0</v>
      </c>
      <c r="F81" s="21">
        <v>0</v>
      </c>
      <c r="G81" s="21">
        <v>70000</v>
      </c>
      <c r="H81" s="21">
        <v>2652.1090000000004</v>
      </c>
      <c r="I81" s="21">
        <v>172300</v>
      </c>
      <c r="J81" s="21">
        <v>2652.1090000000004</v>
      </c>
      <c r="K81" s="21">
        <v>4939.494000000001</v>
      </c>
      <c r="L81" s="32" t="s">
        <v>238</v>
      </c>
      <c r="M81" s="40"/>
    </row>
    <row r="82" spans="1:13" s="37" customFormat="1" ht="120">
      <c r="A82" s="81" t="s">
        <v>465</v>
      </c>
      <c r="B82" s="22" t="s">
        <v>495</v>
      </c>
      <c r="C82" s="21">
        <v>9000</v>
      </c>
      <c r="D82" s="21">
        <v>0</v>
      </c>
      <c r="E82" s="21">
        <v>0</v>
      </c>
      <c r="F82" s="21">
        <v>0</v>
      </c>
      <c r="G82" s="21">
        <v>19500</v>
      </c>
      <c r="H82" s="21">
        <v>9240</v>
      </c>
      <c r="I82" s="21">
        <v>28500</v>
      </c>
      <c r="J82" s="21">
        <v>9240</v>
      </c>
      <c r="K82" s="21">
        <v>958.99</v>
      </c>
      <c r="L82" s="32" t="s">
        <v>239</v>
      </c>
      <c r="M82" s="40"/>
    </row>
    <row r="83" spans="1:13" s="45" customFormat="1" ht="96">
      <c r="A83" s="81" t="s">
        <v>466</v>
      </c>
      <c r="B83" s="22" t="s">
        <v>467</v>
      </c>
      <c r="C83" s="21">
        <v>3300</v>
      </c>
      <c r="D83" s="21">
        <v>0</v>
      </c>
      <c r="E83" s="21">
        <v>0</v>
      </c>
      <c r="F83" s="21">
        <v>0</v>
      </c>
      <c r="G83" s="21">
        <v>4000</v>
      </c>
      <c r="H83" s="21">
        <v>0</v>
      </c>
      <c r="I83" s="21">
        <v>7300</v>
      </c>
      <c r="J83" s="21">
        <v>0</v>
      </c>
      <c r="K83" s="21">
        <v>0</v>
      </c>
      <c r="L83" s="32" t="s">
        <v>567</v>
      </c>
      <c r="M83" s="44"/>
    </row>
    <row r="84" spans="1:13" s="37" customFormat="1" ht="72">
      <c r="A84" s="81" t="s">
        <v>468</v>
      </c>
      <c r="B84" s="22" t="s">
        <v>469</v>
      </c>
      <c r="C84" s="21">
        <v>0</v>
      </c>
      <c r="D84" s="21">
        <v>0</v>
      </c>
      <c r="E84" s="21">
        <v>0</v>
      </c>
      <c r="F84" s="21">
        <v>0</v>
      </c>
      <c r="G84" s="21">
        <v>2800</v>
      </c>
      <c r="H84" s="21">
        <v>0</v>
      </c>
      <c r="I84" s="21">
        <v>2800</v>
      </c>
      <c r="J84" s="21">
        <v>0</v>
      </c>
      <c r="K84" s="21">
        <v>0</v>
      </c>
      <c r="L84" s="32" t="s">
        <v>491</v>
      </c>
      <c r="M84" s="40"/>
    </row>
    <row r="85" spans="1:13" s="37" customFormat="1" ht="120">
      <c r="A85" s="81" t="s">
        <v>470</v>
      </c>
      <c r="B85" s="22" t="s">
        <v>471</v>
      </c>
      <c r="C85" s="21">
        <v>0</v>
      </c>
      <c r="D85" s="21">
        <v>0</v>
      </c>
      <c r="E85" s="21">
        <v>0</v>
      </c>
      <c r="F85" s="21">
        <v>0</v>
      </c>
      <c r="G85" s="21">
        <v>5000</v>
      </c>
      <c r="H85" s="21">
        <v>0</v>
      </c>
      <c r="I85" s="21">
        <v>5000</v>
      </c>
      <c r="J85" s="21">
        <v>0</v>
      </c>
      <c r="K85" s="21">
        <v>0</v>
      </c>
      <c r="L85" s="32" t="s">
        <v>496</v>
      </c>
      <c r="M85" s="40"/>
    </row>
    <row r="86" spans="1:13" s="37" customFormat="1" ht="122.25" customHeight="1">
      <c r="A86" s="81" t="s">
        <v>472</v>
      </c>
      <c r="B86" s="22" t="s">
        <v>473</v>
      </c>
      <c r="C86" s="21">
        <v>0</v>
      </c>
      <c r="D86" s="21">
        <v>0</v>
      </c>
      <c r="E86" s="21">
        <v>0</v>
      </c>
      <c r="F86" s="21">
        <v>0</v>
      </c>
      <c r="G86" s="21">
        <v>23000</v>
      </c>
      <c r="H86" s="21">
        <v>34132.5265</v>
      </c>
      <c r="I86" s="21">
        <v>23000</v>
      </c>
      <c r="J86" s="21">
        <v>34132.5265</v>
      </c>
      <c r="K86" s="21">
        <v>31350</v>
      </c>
      <c r="L86" s="34" t="s">
        <v>240</v>
      </c>
      <c r="M86" s="42"/>
    </row>
    <row r="87" spans="1:13" s="37" customFormat="1" ht="96">
      <c r="A87" s="81" t="s">
        <v>474</v>
      </c>
      <c r="B87" s="22" t="s">
        <v>475</v>
      </c>
      <c r="C87" s="21">
        <v>0</v>
      </c>
      <c r="D87" s="21">
        <v>0</v>
      </c>
      <c r="E87" s="21">
        <v>0</v>
      </c>
      <c r="F87" s="21">
        <v>0</v>
      </c>
      <c r="G87" s="21">
        <v>800</v>
      </c>
      <c r="H87" s="21">
        <v>0</v>
      </c>
      <c r="I87" s="21">
        <v>800</v>
      </c>
      <c r="J87" s="21">
        <v>0</v>
      </c>
      <c r="K87" s="21">
        <v>0</v>
      </c>
      <c r="L87" s="32" t="s">
        <v>487</v>
      </c>
      <c r="M87" s="40"/>
    </row>
    <row r="88" spans="1:13" s="37" customFormat="1" ht="131.25" customHeight="1">
      <c r="A88" s="81" t="s">
        <v>476</v>
      </c>
      <c r="B88" s="22" t="s">
        <v>477</v>
      </c>
      <c r="C88" s="21">
        <v>0</v>
      </c>
      <c r="D88" s="21">
        <v>0</v>
      </c>
      <c r="E88" s="21">
        <v>0</v>
      </c>
      <c r="F88" s="21">
        <v>0</v>
      </c>
      <c r="G88" s="21">
        <v>4000</v>
      </c>
      <c r="H88" s="21">
        <v>447.2095</v>
      </c>
      <c r="I88" s="21">
        <v>4000</v>
      </c>
      <c r="J88" s="21">
        <v>447.2095</v>
      </c>
      <c r="K88" s="21">
        <v>0</v>
      </c>
      <c r="L88" s="32" t="s">
        <v>241</v>
      </c>
      <c r="M88" s="40"/>
    </row>
    <row r="89" spans="1:13" s="37" customFormat="1" ht="132">
      <c r="A89" s="81" t="s">
        <v>478</v>
      </c>
      <c r="B89" s="22" t="s">
        <v>479</v>
      </c>
      <c r="C89" s="21">
        <v>34000</v>
      </c>
      <c r="D89" s="21">
        <v>0</v>
      </c>
      <c r="E89" s="21">
        <v>0</v>
      </c>
      <c r="F89" s="21">
        <v>0</v>
      </c>
      <c r="G89" s="21">
        <v>17500</v>
      </c>
      <c r="H89" s="21">
        <v>12062.56925</v>
      </c>
      <c r="I89" s="21">
        <v>51500</v>
      </c>
      <c r="J89" s="21">
        <v>12062.56925</v>
      </c>
      <c r="K89" s="21">
        <v>17232.24179</v>
      </c>
      <c r="L89" s="32" t="s">
        <v>242</v>
      </c>
      <c r="M89" s="40"/>
    </row>
    <row r="90" spans="1:13" s="37" customFormat="1" ht="108">
      <c r="A90" s="81" t="s">
        <v>480</v>
      </c>
      <c r="B90" s="22" t="s">
        <v>481</v>
      </c>
      <c r="C90" s="21">
        <v>83600</v>
      </c>
      <c r="D90" s="21">
        <v>0</v>
      </c>
      <c r="E90" s="21">
        <v>0</v>
      </c>
      <c r="F90" s="21">
        <v>0</v>
      </c>
      <c r="G90" s="21">
        <v>0</v>
      </c>
      <c r="H90" s="21">
        <v>35700</v>
      </c>
      <c r="I90" s="21">
        <v>83600</v>
      </c>
      <c r="J90" s="21">
        <v>35700</v>
      </c>
      <c r="K90" s="21">
        <v>152.68</v>
      </c>
      <c r="L90" s="32" t="s">
        <v>583</v>
      </c>
      <c r="M90" s="40"/>
    </row>
    <row r="91" spans="1:13" s="37" customFormat="1" ht="182.25" customHeight="1">
      <c r="A91" s="81" t="s">
        <v>482</v>
      </c>
      <c r="B91" s="22" t="s">
        <v>483</v>
      </c>
      <c r="C91" s="21">
        <v>13000</v>
      </c>
      <c r="D91" s="21">
        <v>0</v>
      </c>
      <c r="E91" s="21">
        <v>0</v>
      </c>
      <c r="F91" s="21">
        <v>0</v>
      </c>
      <c r="G91" s="21">
        <v>10800</v>
      </c>
      <c r="H91" s="21">
        <v>3203.01966</v>
      </c>
      <c r="I91" s="21">
        <v>23800</v>
      </c>
      <c r="J91" s="21">
        <v>3203.01966</v>
      </c>
      <c r="K91" s="21">
        <v>8292.88663</v>
      </c>
      <c r="L91" s="32" t="s">
        <v>243</v>
      </c>
      <c r="M91" s="40"/>
    </row>
    <row r="92" spans="1:13" s="37" customFormat="1" ht="243.75" customHeight="1">
      <c r="A92" s="81" t="s">
        <v>484</v>
      </c>
      <c r="B92" s="22" t="s">
        <v>511</v>
      </c>
      <c r="C92" s="21">
        <v>106400</v>
      </c>
      <c r="D92" s="21">
        <v>0</v>
      </c>
      <c r="E92" s="21">
        <v>0</v>
      </c>
      <c r="F92" s="21">
        <v>0</v>
      </c>
      <c r="G92" s="21">
        <v>12000</v>
      </c>
      <c r="H92" s="21">
        <v>12283.71516</v>
      </c>
      <c r="I92" s="21">
        <v>118400</v>
      </c>
      <c r="J92" s="21">
        <v>12283.71516</v>
      </c>
      <c r="K92" s="21">
        <v>17548.164510000002</v>
      </c>
      <c r="L92" s="32" t="s">
        <v>244</v>
      </c>
      <c r="M92" s="40"/>
    </row>
    <row r="93" spans="1:13" s="37" customFormat="1" ht="167.25" customHeight="1">
      <c r="A93" s="81" t="s">
        <v>512</v>
      </c>
      <c r="B93" s="22" t="s">
        <v>513</v>
      </c>
      <c r="C93" s="21">
        <v>101840</v>
      </c>
      <c r="D93" s="21">
        <v>0</v>
      </c>
      <c r="E93" s="21">
        <v>0</v>
      </c>
      <c r="F93" s="21">
        <v>0</v>
      </c>
      <c r="G93" s="21">
        <v>4600</v>
      </c>
      <c r="H93" s="21">
        <v>988.8145</v>
      </c>
      <c r="I93" s="21">
        <v>106440</v>
      </c>
      <c r="J93" s="21">
        <v>988.8145</v>
      </c>
      <c r="K93" s="21">
        <v>1902.4009999999998</v>
      </c>
      <c r="L93" s="32" t="s">
        <v>245</v>
      </c>
      <c r="M93" s="40"/>
    </row>
    <row r="94" spans="1:13" s="37" customFormat="1" ht="144">
      <c r="A94" s="81" t="s">
        <v>514</v>
      </c>
      <c r="B94" s="22" t="s">
        <v>515</v>
      </c>
      <c r="C94" s="21">
        <v>33000</v>
      </c>
      <c r="D94" s="21">
        <v>0</v>
      </c>
      <c r="E94" s="21">
        <v>0</v>
      </c>
      <c r="F94" s="21">
        <v>0</v>
      </c>
      <c r="G94" s="21">
        <v>14000</v>
      </c>
      <c r="H94" s="21">
        <v>115.71461</v>
      </c>
      <c r="I94" s="21">
        <v>47000</v>
      </c>
      <c r="J94" s="21">
        <v>115.71461</v>
      </c>
      <c r="K94" s="21">
        <v>165.30659</v>
      </c>
      <c r="L94" s="32" t="s">
        <v>233</v>
      </c>
      <c r="M94" s="40"/>
    </row>
    <row r="95" spans="1:13" s="37" customFormat="1" ht="96">
      <c r="A95" s="81" t="s">
        <v>516</v>
      </c>
      <c r="B95" s="22" t="s">
        <v>517</v>
      </c>
      <c r="C95" s="21">
        <v>0</v>
      </c>
      <c r="D95" s="21">
        <v>0</v>
      </c>
      <c r="E95" s="21">
        <v>0</v>
      </c>
      <c r="F95" s="21">
        <v>0</v>
      </c>
      <c r="G95" s="21">
        <v>9100</v>
      </c>
      <c r="H95" s="21">
        <v>0</v>
      </c>
      <c r="I95" s="21">
        <v>9100</v>
      </c>
      <c r="J95" s="21">
        <v>0</v>
      </c>
      <c r="K95" s="21">
        <v>0</v>
      </c>
      <c r="L95" s="32" t="s">
        <v>487</v>
      </c>
      <c r="M95" s="40"/>
    </row>
    <row r="96" spans="1:13" s="45" customFormat="1" ht="155.25" customHeight="1">
      <c r="A96" s="81" t="s">
        <v>518</v>
      </c>
      <c r="B96" s="22" t="s">
        <v>519</v>
      </c>
      <c r="C96" s="21">
        <v>0</v>
      </c>
      <c r="D96" s="21">
        <v>0</v>
      </c>
      <c r="E96" s="21">
        <v>0</v>
      </c>
      <c r="F96" s="21">
        <v>0</v>
      </c>
      <c r="G96" s="21">
        <v>17500</v>
      </c>
      <c r="H96" s="21">
        <v>0</v>
      </c>
      <c r="I96" s="21">
        <v>17500</v>
      </c>
      <c r="J96" s="21">
        <v>0</v>
      </c>
      <c r="K96" s="21">
        <v>0</v>
      </c>
      <c r="L96" s="32" t="s">
        <v>568</v>
      </c>
      <c r="M96" s="44"/>
    </row>
    <row r="97" spans="1:13" s="45" customFormat="1" ht="103.5" customHeight="1">
      <c r="A97" s="81" t="s">
        <v>520</v>
      </c>
      <c r="B97" s="22" t="s">
        <v>521</v>
      </c>
      <c r="C97" s="21">
        <v>0</v>
      </c>
      <c r="D97" s="21">
        <v>0</v>
      </c>
      <c r="E97" s="21">
        <v>0</v>
      </c>
      <c r="F97" s="21">
        <v>0</v>
      </c>
      <c r="G97" s="21">
        <v>3300</v>
      </c>
      <c r="H97" s="21">
        <v>0</v>
      </c>
      <c r="I97" s="21">
        <v>3300</v>
      </c>
      <c r="J97" s="21">
        <v>0</v>
      </c>
      <c r="K97" s="21">
        <v>0</v>
      </c>
      <c r="L97" s="32" t="s">
        <v>569</v>
      </c>
      <c r="M97" s="44"/>
    </row>
    <row r="98" spans="1:13" s="37" customFormat="1" ht="132">
      <c r="A98" s="81" t="s">
        <v>522</v>
      </c>
      <c r="B98" s="22" t="s">
        <v>523</v>
      </c>
      <c r="C98" s="21">
        <v>11400</v>
      </c>
      <c r="D98" s="21">
        <v>0</v>
      </c>
      <c r="E98" s="21">
        <v>0</v>
      </c>
      <c r="F98" s="21">
        <v>0</v>
      </c>
      <c r="G98" s="21">
        <v>7700</v>
      </c>
      <c r="H98" s="21">
        <v>70.52966</v>
      </c>
      <c r="I98" s="21">
        <v>19100</v>
      </c>
      <c r="J98" s="21">
        <v>70.52966</v>
      </c>
      <c r="K98" s="21">
        <v>100.75666</v>
      </c>
      <c r="L98" s="32" t="s">
        <v>246</v>
      </c>
      <c r="M98" s="40"/>
    </row>
    <row r="99" spans="1:13" s="37" customFormat="1" ht="96">
      <c r="A99" s="81" t="s">
        <v>524</v>
      </c>
      <c r="B99" s="22" t="s">
        <v>525</v>
      </c>
      <c r="C99" s="21">
        <v>0</v>
      </c>
      <c r="D99" s="21">
        <v>0</v>
      </c>
      <c r="E99" s="21">
        <v>0</v>
      </c>
      <c r="F99" s="21">
        <v>0</v>
      </c>
      <c r="G99" s="21">
        <v>26300</v>
      </c>
      <c r="H99" s="21">
        <v>4795</v>
      </c>
      <c r="I99" s="21">
        <v>26300</v>
      </c>
      <c r="J99" s="21">
        <v>4795</v>
      </c>
      <c r="K99" s="21">
        <v>6850</v>
      </c>
      <c r="L99" s="32" t="s">
        <v>247</v>
      </c>
      <c r="M99" s="40"/>
    </row>
    <row r="100" spans="1:13" s="37" customFormat="1" ht="84">
      <c r="A100" s="81" t="s">
        <v>526</v>
      </c>
      <c r="B100" s="22" t="s">
        <v>527</v>
      </c>
      <c r="C100" s="21">
        <v>0</v>
      </c>
      <c r="D100" s="21">
        <v>0</v>
      </c>
      <c r="E100" s="21">
        <v>0</v>
      </c>
      <c r="F100" s="21">
        <v>0</v>
      </c>
      <c r="G100" s="21">
        <v>7000</v>
      </c>
      <c r="H100" s="21">
        <v>0</v>
      </c>
      <c r="I100" s="21">
        <v>7000</v>
      </c>
      <c r="J100" s="21">
        <v>0</v>
      </c>
      <c r="K100" s="21">
        <v>0</v>
      </c>
      <c r="L100" s="32" t="s">
        <v>570</v>
      </c>
      <c r="M100" s="40"/>
    </row>
    <row r="101" spans="1:13" s="37" customFormat="1" ht="60">
      <c r="A101" s="81" t="s">
        <v>528</v>
      </c>
      <c r="B101" s="22" t="s">
        <v>529</v>
      </c>
      <c r="C101" s="21">
        <v>0</v>
      </c>
      <c r="D101" s="21">
        <v>0</v>
      </c>
      <c r="E101" s="21">
        <v>0</v>
      </c>
      <c r="F101" s="21">
        <v>0</v>
      </c>
      <c r="G101" s="21">
        <v>3000</v>
      </c>
      <c r="H101" s="21">
        <v>0</v>
      </c>
      <c r="I101" s="21">
        <v>3000</v>
      </c>
      <c r="J101" s="21">
        <v>0</v>
      </c>
      <c r="K101" s="21">
        <v>0</v>
      </c>
      <c r="L101" s="32" t="s">
        <v>571</v>
      </c>
      <c r="M101" s="40"/>
    </row>
    <row r="102" spans="1:13" s="45" customFormat="1" ht="120">
      <c r="A102" s="81" t="s">
        <v>530</v>
      </c>
      <c r="B102" s="22" t="s">
        <v>531</v>
      </c>
      <c r="C102" s="21">
        <v>157000</v>
      </c>
      <c r="D102" s="21">
        <v>0</v>
      </c>
      <c r="E102" s="21">
        <v>0</v>
      </c>
      <c r="F102" s="21">
        <v>0</v>
      </c>
      <c r="G102" s="21">
        <v>30000</v>
      </c>
      <c r="H102" s="21">
        <v>45.525</v>
      </c>
      <c r="I102" s="21">
        <v>187000</v>
      </c>
      <c r="J102" s="21">
        <v>45.525</v>
      </c>
      <c r="K102" s="21">
        <v>0</v>
      </c>
      <c r="L102" s="32" t="s">
        <v>572</v>
      </c>
      <c r="M102" s="44"/>
    </row>
    <row r="103" spans="1:13" s="37" customFormat="1" ht="84">
      <c r="A103" s="81" t="s">
        <v>532</v>
      </c>
      <c r="B103" s="22" t="s">
        <v>533</v>
      </c>
      <c r="C103" s="21">
        <v>0</v>
      </c>
      <c r="D103" s="21">
        <v>0</v>
      </c>
      <c r="E103" s="21">
        <v>0</v>
      </c>
      <c r="F103" s="21">
        <v>0</v>
      </c>
      <c r="G103" s="21">
        <v>3000</v>
      </c>
      <c r="H103" s="21">
        <v>0</v>
      </c>
      <c r="I103" s="21">
        <v>3000</v>
      </c>
      <c r="J103" s="21">
        <v>0</v>
      </c>
      <c r="K103" s="21">
        <v>0</v>
      </c>
      <c r="L103" s="32" t="s">
        <v>573</v>
      </c>
      <c r="M103" s="40"/>
    </row>
    <row r="104" spans="1:13" s="45" customFormat="1" ht="108">
      <c r="A104" s="81" t="s">
        <v>534</v>
      </c>
      <c r="B104" s="22" t="s">
        <v>535</v>
      </c>
      <c r="C104" s="21">
        <v>10210</v>
      </c>
      <c r="D104" s="21">
        <v>0</v>
      </c>
      <c r="E104" s="21">
        <v>0</v>
      </c>
      <c r="F104" s="21">
        <v>0</v>
      </c>
      <c r="G104" s="21">
        <v>7000</v>
      </c>
      <c r="H104" s="21">
        <v>2655.50733</v>
      </c>
      <c r="I104" s="21">
        <v>17210</v>
      </c>
      <c r="J104" s="21">
        <v>2655.50733</v>
      </c>
      <c r="K104" s="21">
        <v>0</v>
      </c>
      <c r="L104" s="32" t="s">
        <v>574</v>
      </c>
      <c r="M104" s="44"/>
    </row>
    <row r="105" spans="1:13" s="45" customFormat="1" ht="84">
      <c r="A105" s="81" t="s">
        <v>536</v>
      </c>
      <c r="B105" s="22" t="s">
        <v>537</v>
      </c>
      <c r="C105" s="21">
        <v>0</v>
      </c>
      <c r="D105" s="21">
        <v>0</v>
      </c>
      <c r="E105" s="21">
        <v>0</v>
      </c>
      <c r="F105" s="21">
        <v>0</v>
      </c>
      <c r="G105" s="21">
        <v>28000</v>
      </c>
      <c r="H105" s="21">
        <v>12187.5265</v>
      </c>
      <c r="I105" s="21">
        <v>28000</v>
      </c>
      <c r="J105" s="21">
        <v>12187.5265</v>
      </c>
      <c r="K105" s="21">
        <v>0</v>
      </c>
      <c r="L105" s="32" t="s">
        <v>575</v>
      </c>
      <c r="M105" s="44"/>
    </row>
    <row r="106" spans="1:13" s="37" customFormat="1" ht="84">
      <c r="A106" s="81" t="s">
        <v>538</v>
      </c>
      <c r="B106" s="22" t="s">
        <v>539</v>
      </c>
      <c r="C106" s="21">
        <v>0</v>
      </c>
      <c r="D106" s="21">
        <v>0</v>
      </c>
      <c r="E106" s="21">
        <v>0</v>
      </c>
      <c r="F106" s="21">
        <v>0</v>
      </c>
      <c r="G106" s="21">
        <v>10000</v>
      </c>
      <c r="H106" s="21">
        <v>0</v>
      </c>
      <c r="I106" s="21">
        <v>10000</v>
      </c>
      <c r="J106" s="21">
        <v>0</v>
      </c>
      <c r="K106" s="21">
        <v>0</v>
      </c>
      <c r="L106" s="32" t="s">
        <v>497</v>
      </c>
      <c r="M106" s="40"/>
    </row>
    <row r="107" spans="1:13" s="45" customFormat="1" ht="84">
      <c r="A107" s="81" t="s">
        <v>540</v>
      </c>
      <c r="B107" s="22" t="s">
        <v>541</v>
      </c>
      <c r="C107" s="21">
        <v>0</v>
      </c>
      <c r="D107" s="21">
        <v>0</v>
      </c>
      <c r="E107" s="21">
        <v>0</v>
      </c>
      <c r="F107" s="21">
        <v>0</v>
      </c>
      <c r="G107" s="21">
        <v>5000</v>
      </c>
      <c r="H107" s="21">
        <v>0</v>
      </c>
      <c r="I107" s="21">
        <v>5000</v>
      </c>
      <c r="J107" s="21">
        <v>0</v>
      </c>
      <c r="K107" s="21">
        <v>0</v>
      </c>
      <c r="L107" s="32" t="s">
        <v>576</v>
      </c>
      <c r="M107" s="44"/>
    </row>
    <row r="108" spans="1:13" s="37" customFormat="1" ht="96">
      <c r="A108" s="81" t="s">
        <v>542</v>
      </c>
      <c r="B108" s="22" t="s">
        <v>577</v>
      </c>
      <c r="C108" s="21">
        <v>0</v>
      </c>
      <c r="D108" s="21">
        <v>0</v>
      </c>
      <c r="E108" s="21">
        <v>0</v>
      </c>
      <c r="F108" s="21">
        <v>0</v>
      </c>
      <c r="G108" s="21">
        <v>5000</v>
      </c>
      <c r="H108" s="21">
        <v>0</v>
      </c>
      <c r="I108" s="21">
        <v>5000</v>
      </c>
      <c r="J108" s="21">
        <v>0</v>
      </c>
      <c r="K108" s="21">
        <v>0</v>
      </c>
      <c r="L108" s="32" t="s">
        <v>488</v>
      </c>
      <c r="M108" s="40"/>
    </row>
    <row r="109" spans="1:13" s="37" customFormat="1" ht="84">
      <c r="A109" s="81" t="s">
        <v>578</v>
      </c>
      <c r="B109" s="22" t="s">
        <v>579</v>
      </c>
      <c r="C109" s="21">
        <v>0</v>
      </c>
      <c r="D109" s="21">
        <v>0</v>
      </c>
      <c r="E109" s="21">
        <v>0</v>
      </c>
      <c r="F109" s="21">
        <v>0</v>
      </c>
      <c r="G109" s="21">
        <v>2000</v>
      </c>
      <c r="H109" s="21">
        <v>309.81</v>
      </c>
      <c r="I109" s="21">
        <v>2000</v>
      </c>
      <c r="J109" s="21">
        <v>309.81</v>
      </c>
      <c r="K109" s="21">
        <v>0</v>
      </c>
      <c r="L109" s="32" t="s">
        <v>249</v>
      </c>
      <c r="M109" s="40"/>
    </row>
    <row r="110" spans="1:13" s="37" customFormat="1" ht="72">
      <c r="A110" s="81" t="s">
        <v>580</v>
      </c>
      <c r="B110" s="22" t="s">
        <v>581</v>
      </c>
      <c r="C110" s="21">
        <v>0</v>
      </c>
      <c r="D110" s="21">
        <v>0</v>
      </c>
      <c r="E110" s="21">
        <v>0</v>
      </c>
      <c r="F110" s="21">
        <v>0</v>
      </c>
      <c r="G110" s="21">
        <v>2000</v>
      </c>
      <c r="H110" s="21">
        <v>0</v>
      </c>
      <c r="I110" s="21">
        <v>2000</v>
      </c>
      <c r="J110" s="21">
        <v>0</v>
      </c>
      <c r="K110" s="21">
        <v>0</v>
      </c>
      <c r="L110" s="32" t="s">
        <v>488</v>
      </c>
      <c r="M110" s="40"/>
    </row>
    <row r="111" spans="1:13" s="37" customFormat="1" ht="96">
      <c r="A111" s="81" t="s">
        <v>582</v>
      </c>
      <c r="B111" s="22" t="s">
        <v>584</v>
      </c>
      <c r="C111" s="21">
        <v>58000</v>
      </c>
      <c r="D111" s="21">
        <v>0</v>
      </c>
      <c r="E111" s="21">
        <v>0</v>
      </c>
      <c r="F111" s="21">
        <v>0</v>
      </c>
      <c r="G111" s="21">
        <v>0</v>
      </c>
      <c r="H111" s="21">
        <v>0</v>
      </c>
      <c r="I111" s="21">
        <v>58000</v>
      </c>
      <c r="J111" s="21">
        <v>0</v>
      </c>
      <c r="K111" s="21">
        <v>0</v>
      </c>
      <c r="L111" s="32" t="s">
        <v>250</v>
      </c>
      <c r="M111" s="40"/>
    </row>
    <row r="112" spans="1:13" s="37" customFormat="1" ht="60">
      <c r="A112" s="81" t="s">
        <v>585</v>
      </c>
      <c r="B112" s="22" t="s">
        <v>586</v>
      </c>
      <c r="C112" s="21">
        <v>0</v>
      </c>
      <c r="D112" s="21">
        <v>0</v>
      </c>
      <c r="E112" s="21">
        <v>0</v>
      </c>
      <c r="F112" s="21">
        <v>0</v>
      </c>
      <c r="G112" s="21">
        <v>5000</v>
      </c>
      <c r="H112" s="21">
        <v>0</v>
      </c>
      <c r="I112" s="21">
        <v>5000</v>
      </c>
      <c r="J112" s="21">
        <v>0</v>
      </c>
      <c r="K112" s="21">
        <v>0</v>
      </c>
      <c r="L112" s="32" t="s">
        <v>488</v>
      </c>
      <c r="M112" s="40"/>
    </row>
    <row r="113" spans="1:13" s="37" customFormat="1" ht="72">
      <c r="A113" s="81" t="s">
        <v>587</v>
      </c>
      <c r="B113" s="22" t="s">
        <v>588</v>
      </c>
      <c r="C113" s="21">
        <v>0</v>
      </c>
      <c r="D113" s="21">
        <v>0</v>
      </c>
      <c r="E113" s="21">
        <v>0</v>
      </c>
      <c r="F113" s="21">
        <v>0</v>
      </c>
      <c r="G113" s="21">
        <v>29700</v>
      </c>
      <c r="H113" s="21">
        <v>0</v>
      </c>
      <c r="I113" s="21">
        <v>29700</v>
      </c>
      <c r="J113" s="21">
        <v>0</v>
      </c>
      <c r="K113" s="21">
        <v>0</v>
      </c>
      <c r="L113" s="32" t="s">
        <v>487</v>
      </c>
      <c r="M113" s="40"/>
    </row>
    <row r="114" spans="1:13" s="37" customFormat="1" ht="60">
      <c r="A114" s="81" t="s">
        <v>589</v>
      </c>
      <c r="B114" s="22" t="s">
        <v>590</v>
      </c>
      <c r="C114" s="21">
        <v>0</v>
      </c>
      <c r="D114" s="21">
        <v>0</v>
      </c>
      <c r="E114" s="21">
        <v>0</v>
      </c>
      <c r="F114" s="21">
        <v>0</v>
      </c>
      <c r="G114" s="21">
        <v>10000</v>
      </c>
      <c r="H114" s="21">
        <v>0</v>
      </c>
      <c r="I114" s="21">
        <v>10000</v>
      </c>
      <c r="J114" s="21">
        <v>0</v>
      </c>
      <c r="K114" s="21">
        <v>0</v>
      </c>
      <c r="L114" s="32" t="s">
        <v>488</v>
      </c>
      <c r="M114" s="40"/>
    </row>
    <row r="115" spans="1:13" s="37" customFormat="1" ht="108">
      <c r="A115" s="81" t="s">
        <v>591</v>
      </c>
      <c r="B115" s="22" t="s">
        <v>592</v>
      </c>
      <c r="C115" s="21">
        <v>35000</v>
      </c>
      <c r="D115" s="21">
        <v>0</v>
      </c>
      <c r="E115" s="21">
        <v>0</v>
      </c>
      <c r="F115" s="21">
        <v>0</v>
      </c>
      <c r="G115" s="21">
        <v>6600</v>
      </c>
      <c r="H115" s="21">
        <v>0</v>
      </c>
      <c r="I115" s="21">
        <v>41600</v>
      </c>
      <c r="J115" s="21">
        <v>0</v>
      </c>
      <c r="K115" s="21">
        <v>0</v>
      </c>
      <c r="L115" s="32" t="s">
        <v>498</v>
      </c>
      <c r="M115" s="40"/>
    </row>
    <row r="116" spans="1:13" s="37" customFormat="1" ht="84">
      <c r="A116" s="81" t="s">
        <v>593</v>
      </c>
      <c r="B116" s="22" t="s">
        <v>594</v>
      </c>
      <c r="C116" s="21">
        <v>0</v>
      </c>
      <c r="D116" s="21">
        <v>0</v>
      </c>
      <c r="E116" s="21">
        <v>0</v>
      </c>
      <c r="F116" s="21">
        <v>0</v>
      </c>
      <c r="G116" s="21">
        <v>2000</v>
      </c>
      <c r="H116" s="21">
        <v>30940</v>
      </c>
      <c r="I116" s="21">
        <v>2000</v>
      </c>
      <c r="J116" s="21">
        <v>30940</v>
      </c>
      <c r="K116" s="21">
        <v>44200</v>
      </c>
      <c r="L116" s="32" t="s">
        <v>251</v>
      </c>
      <c r="M116" s="40"/>
    </row>
    <row r="117" spans="1:13" s="37" customFormat="1" ht="72">
      <c r="A117" s="81" t="s">
        <v>595</v>
      </c>
      <c r="B117" s="22" t="s">
        <v>598</v>
      </c>
      <c r="C117" s="21">
        <v>0</v>
      </c>
      <c r="D117" s="21">
        <v>0</v>
      </c>
      <c r="E117" s="21">
        <v>0</v>
      </c>
      <c r="F117" s="21">
        <v>0</v>
      </c>
      <c r="G117" s="21">
        <v>270000</v>
      </c>
      <c r="H117" s="21">
        <v>46388.38604</v>
      </c>
      <c r="I117" s="21">
        <v>270000</v>
      </c>
      <c r="J117" s="21">
        <v>46388.38604</v>
      </c>
      <c r="K117" s="21">
        <v>80776.82104</v>
      </c>
      <c r="L117" s="32" t="s">
        <v>252</v>
      </c>
      <c r="M117" s="40"/>
    </row>
    <row r="118" spans="1:13" s="37" customFormat="1" ht="84">
      <c r="A118" s="81" t="s">
        <v>599</v>
      </c>
      <c r="B118" s="22" t="s">
        <v>600</v>
      </c>
      <c r="C118" s="21">
        <v>0</v>
      </c>
      <c r="D118" s="21">
        <v>0</v>
      </c>
      <c r="E118" s="21">
        <v>0</v>
      </c>
      <c r="F118" s="21">
        <v>0</v>
      </c>
      <c r="G118" s="21">
        <v>60000</v>
      </c>
      <c r="H118" s="21">
        <v>17709.23</v>
      </c>
      <c r="I118" s="21">
        <v>60000</v>
      </c>
      <c r="J118" s="21">
        <v>17709.23</v>
      </c>
      <c r="K118" s="21">
        <v>13509.23</v>
      </c>
      <c r="L118" s="32" t="s">
        <v>253</v>
      </c>
      <c r="M118" s="40"/>
    </row>
    <row r="119" spans="1:13" s="37" customFormat="1" ht="60">
      <c r="A119" s="81" t="s">
        <v>601</v>
      </c>
      <c r="B119" s="22" t="s">
        <v>499</v>
      </c>
      <c r="C119" s="21">
        <v>0</v>
      </c>
      <c r="D119" s="21">
        <v>0</v>
      </c>
      <c r="E119" s="21">
        <v>0</v>
      </c>
      <c r="F119" s="21">
        <v>0</v>
      </c>
      <c r="G119" s="21">
        <v>144600</v>
      </c>
      <c r="H119" s="21">
        <v>44941.63282</v>
      </c>
      <c r="I119" s="21">
        <v>144600</v>
      </c>
      <c r="J119" s="21">
        <v>44941.63282</v>
      </c>
      <c r="K119" s="21">
        <v>62421.318199999994</v>
      </c>
      <c r="L119" s="32" t="s">
        <v>254</v>
      </c>
      <c r="M119" s="40"/>
    </row>
    <row r="120" spans="1:13" s="37" customFormat="1" ht="36">
      <c r="A120" s="81" t="s">
        <v>602</v>
      </c>
      <c r="B120" s="22" t="s">
        <v>603</v>
      </c>
      <c r="C120" s="21">
        <v>0</v>
      </c>
      <c r="D120" s="21">
        <v>0</v>
      </c>
      <c r="E120" s="21">
        <v>0</v>
      </c>
      <c r="F120" s="21">
        <v>0</v>
      </c>
      <c r="G120" s="21">
        <v>30000</v>
      </c>
      <c r="H120" s="21">
        <v>14685.00179</v>
      </c>
      <c r="I120" s="21">
        <v>30000</v>
      </c>
      <c r="J120" s="21">
        <v>14685.00179</v>
      </c>
      <c r="K120" s="21">
        <v>3316.5017900000003</v>
      </c>
      <c r="L120" s="32" t="s">
        <v>255</v>
      </c>
      <c r="M120" s="40"/>
    </row>
    <row r="121" spans="1:13" s="45" customFormat="1" ht="84">
      <c r="A121" s="81" t="s">
        <v>604</v>
      </c>
      <c r="B121" s="22" t="s">
        <v>605</v>
      </c>
      <c r="C121" s="21">
        <v>0</v>
      </c>
      <c r="D121" s="21">
        <v>0</v>
      </c>
      <c r="E121" s="21">
        <v>0</v>
      </c>
      <c r="F121" s="21">
        <v>0</v>
      </c>
      <c r="G121" s="21">
        <v>200000</v>
      </c>
      <c r="H121" s="21">
        <v>5970</v>
      </c>
      <c r="I121" s="21">
        <v>200000</v>
      </c>
      <c r="J121" s="21">
        <v>5970</v>
      </c>
      <c r="K121" s="21">
        <v>0</v>
      </c>
      <c r="L121" s="32" t="s">
        <v>302</v>
      </c>
      <c r="M121" s="44"/>
    </row>
    <row r="122" spans="1:13" s="37" customFormat="1" ht="84">
      <c r="A122" s="81" t="s">
        <v>606</v>
      </c>
      <c r="B122" s="22" t="s">
        <v>125</v>
      </c>
      <c r="C122" s="21">
        <v>0</v>
      </c>
      <c r="D122" s="21">
        <v>0</v>
      </c>
      <c r="E122" s="21">
        <v>0</v>
      </c>
      <c r="F122" s="21">
        <v>0</v>
      </c>
      <c r="G122" s="21">
        <v>10000</v>
      </c>
      <c r="H122" s="21">
        <v>1482.1475</v>
      </c>
      <c r="I122" s="21">
        <v>10000</v>
      </c>
      <c r="J122" s="21">
        <v>1482.1475</v>
      </c>
      <c r="K122" s="21">
        <v>2813.375</v>
      </c>
      <c r="L122" s="32" t="s">
        <v>256</v>
      </c>
      <c r="M122" s="40"/>
    </row>
    <row r="123" spans="1:13" s="45" customFormat="1" ht="96">
      <c r="A123" s="81" t="s">
        <v>126</v>
      </c>
      <c r="B123" s="22" t="s">
        <v>127</v>
      </c>
      <c r="C123" s="21">
        <v>0</v>
      </c>
      <c r="D123" s="21">
        <v>0</v>
      </c>
      <c r="E123" s="21">
        <v>0</v>
      </c>
      <c r="F123" s="21">
        <v>0</v>
      </c>
      <c r="G123" s="21">
        <v>9000</v>
      </c>
      <c r="H123" s="21">
        <v>12187.5265</v>
      </c>
      <c r="I123" s="21">
        <v>9000</v>
      </c>
      <c r="J123" s="21">
        <v>12187.5265</v>
      </c>
      <c r="K123" s="21">
        <v>0</v>
      </c>
      <c r="L123" s="32" t="s">
        <v>303</v>
      </c>
      <c r="M123" s="44"/>
    </row>
    <row r="124" spans="1:13" s="45" customFormat="1" ht="96">
      <c r="A124" s="81" t="s">
        <v>128</v>
      </c>
      <c r="B124" s="24" t="s">
        <v>129</v>
      </c>
      <c r="C124" s="21">
        <v>0</v>
      </c>
      <c r="D124" s="21">
        <v>0</v>
      </c>
      <c r="E124" s="21">
        <v>0</v>
      </c>
      <c r="F124" s="21">
        <v>0</v>
      </c>
      <c r="G124" s="21">
        <v>0</v>
      </c>
      <c r="H124" s="21">
        <v>0</v>
      </c>
      <c r="I124" s="21">
        <v>0</v>
      </c>
      <c r="J124" s="21">
        <v>0</v>
      </c>
      <c r="K124" s="21">
        <v>0</v>
      </c>
      <c r="L124" s="32" t="s">
        <v>304</v>
      </c>
      <c r="M124" s="44"/>
    </row>
    <row r="125" spans="1:16" s="37" customFormat="1" ht="84">
      <c r="A125" s="81" t="s">
        <v>130</v>
      </c>
      <c r="B125" s="24" t="s">
        <v>131</v>
      </c>
      <c r="C125" s="21">
        <v>6500</v>
      </c>
      <c r="D125" s="21">
        <v>0</v>
      </c>
      <c r="E125" s="21">
        <v>0</v>
      </c>
      <c r="F125" s="21">
        <v>0</v>
      </c>
      <c r="G125" s="21">
        <v>10000</v>
      </c>
      <c r="H125" s="21">
        <v>0</v>
      </c>
      <c r="I125" s="21">
        <v>16500</v>
      </c>
      <c r="J125" s="21">
        <v>0</v>
      </c>
      <c r="K125" s="21">
        <v>0</v>
      </c>
      <c r="L125" s="38" t="s">
        <v>257</v>
      </c>
      <c r="M125" s="43"/>
      <c r="P125" s="39">
        <f>2173980-C14</f>
        <v>2173980</v>
      </c>
    </row>
    <row r="126" spans="1:13" s="37" customFormat="1" ht="84">
      <c r="A126" s="81" t="s">
        <v>132</v>
      </c>
      <c r="B126" s="24" t="s">
        <v>500</v>
      </c>
      <c r="C126" s="21">
        <v>0</v>
      </c>
      <c r="D126" s="21">
        <v>0</v>
      </c>
      <c r="E126" s="21">
        <v>0</v>
      </c>
      <c r="F126" s="21">
        <v>0</v>
      </c>
      <c r="G126" s="21">
        <v>35000</v>
      </c>
      <c r="H126" s="21">
        <v>595</v>
      </c>
      <c r="I126" s="21">
        <v>35000</v>
      </c>
      <c r="J126" s="21">
        <v>595</v>
      </c>
      <c r="K126" s="21">
        <v>850</v>
      </c>
      <c r="L126" s="32" t="s">
        <v>258</v>
      </c>
      <c r="M126" s="40"/>
    </row>
    <row r="127" spans="1:13" s="37" customFormat="1" ht="72">
      <c r="A127" s="81" t="s">
        <v>133</v>
      </c>
      <c r="B127" s="24" t="s">
        <v>134</v>
      </c>
      <c r="C127" s="21">
        <v>0</v>
      </c>
      <c r="D127" s="21">
        <v>0</v>
      </c>
      <c r="E127" s="21">
        <v>0</v>
      </c>
      <c r="F127" s="21">
        <v>0</v>
      </c>
      <c r="G127" s="21">
        <v>6000</v>
      </c>
      <c r="H127" s="21">
        <v>0</v>
      </c>
      <c r="I127" s="21">
        <v>6000</v>
      </c>
      <c r="J127" s="21">
        <v>0</v>
      </c>
      <c r="K127" s="21">
        <v>0</v>
      </c>
      <c r="L127" s="32" t="s">
        <v>501</v>
      </c>
      <c r="M127" s="40"/>
    </row>
    <row r="128" spans="1:13" s="37" customFormat="1" ht="96">
      <c r="A128" s="81" t="s">
        <v>136</v>
      </c>
      <c r="B128" s="24" t="s">
        <v>135</v>
      </c>
      <c r="C128" s="21">
        <v>0</v>
      </c>
      <c r="D128" s="21">
        <v>0</v>
      </c>
      <c r="E128" s="21">
        <v>0</v>
      </c>
      <c r="F128" s="21">
        <v>0</v>
      </c>
      <c r="G128" s="21">
        <v>0</v>
      </c>
      <c r="H128" s="21">
        <v>90.70564</v>
      </c>
      <c r="I128" s="21">
        <v>0</v>
      </c>
      <c r="J128" s="21">
        <v>90.70564</v>
      </c>
      <c r="K128" s="21">
        <v>129.57949</v>
      </c>
      <c r="L128" s="32" t="s">
        <v>502</v>
      </c>
      <c r="M128" s="40"/>
    </row>
    <row r="129" spans="1:13" s="45" customFormat="1" ht="84">
      <c r="A129" s="81" t="s">
        <v>138</v>
      </c>
      <c r="B129" s="24" t="s">
        <v>137</v>
      </c>
      <c r="C129" s="21">
        <v>0</v>
      </c>
      <c r="D129" s="21">
        <v>0</v>
      </c>
      <c r="E129" s="21">
        <v>0</v>
      </c>
      <c r="F129" s="21">
        <v>0</v>
      </c>
      <c r="G129" s="21">
        <v>0</v>
      </c>
      <c r="H129" s="21">
        <v>0</v>
      </c>
      <c r="I129" s="21">
        <v>0</v>
      </c>
      <c r="J129" s="21">
        <v>0</v>
      </c>
      <c r="K129" s="21">
        <v>0</v>
      </c>
      <c r="L129" s="32" t="s">
        <v>305</v>
      </c>
      <c r="M129" s="44"/>
    </row>
    <row r="130" spans="1:13" s="45" customFormat="1" ht="60">
      <c r="A130" s="81" t="s">
        <v>140</v>
      </c>
      <c r="B130" s="24" t="s">
        <v>139</v>
      </c>
      <c r="C130" s="21">
        <v>0</v>
      </c>
      <c r="D130" s="21">
        <v>0</v>
      </c>
      <c r="E130" s="21">
        <v>0</v>
      </c>
      <c r="F130" s="21">
        <v>0</v>
      </c>
      <c r="G130" s="21">
        <v>0</v>
      </c>
      <c r="H130" s="21">
        <v>0</v>
      </c>
      <c r="I130" s="21">
        <v>0</v>
      </c>
      <c r="J130" s="21">
        <v>0</v>
      </c>
      <c r="K130" s="21">
        <v>0</v>
      </c>
      <c r="L130" s="32" t="s">
        <v>306</v>
      </c>
      <c r="M130" s="44"/>
    </row>
    <row r="131" spans="1:13" s="45" customFormat="1" ht="84">
      <c r="A131" s="81" t="s">
        <v>142</v>
      </c>
      <c r="B131" s="24" t="s">
        <v>141</v>
      </c>
      <c r="C131" s="21">
        <v>14000</v>
      </c>
      <c r="D131" s="21">
        <v>0</v>
      </c>
      <c r="E131" s="21">
        <v>0</v>
      </c>
      <c r="F131" s="21">
        <v>0</v>
      </c>
      <c r="G131" s="21">
        <v>0</v>
      </c>
      <c r="H131" s="21">
        <v>0</v>
      </c>
      <c r="I131" s="21">
        <v>14000</v>
      </c>
      <c r="J131" s="21">
        <v>0</v>
      </c>
      <c r="K131" s="21">
        <v>0</v>
      </c>
      <c r="L131" s="32" t="s">
        <v>307</v>
      </c>
      <c r="M131" s="44"/>
    </row>
    <row r="132" spans="1:13" s="45" customFormat="1" ht="84">
      <c r="A132" s="81" t="s">
        <v>144</v>
      </c>
      <c r="B132" s="24" t="s">
        <v>143</v>
      </c>
      <c r="C132" s="21">
        <v>0</v>
      </c>
      <c r="D132" s="21">
        <v>0</v>
      </c>
      <c r="E132" s="21">
        <v>0</v>
      </c>
      <c r="F132" s="21">
        <v>0</v>
      </c>
      <c r="G132" s="21">
        <v>2000</v>
      </c>
      <c r="H132" s="21">
        <v>0</v>
      </c>
      <c r="I132" s="21">
        <v>2000</v>
      </c>
      <c r="J132" s="21">
        <v>0</v>
      </c>
      <c r="K132" s="21">
        <v>0</v>
      </c>
      <c r="L132" s="32" t="s">
        <v>488</v>
      </c>
      <c r="M132" s="44"/>
    </row>
    <row r="133" spans="1:13" s="45" customFormat="1" ht="84">
      <c r="A133" s="81" t="s">
        <v>146</v>
      </c>
      <c r="B133" s="24" t="s">
        <v>145</v>
      </c>
      <c r="C133" s="21">
        <v>0</v>
      </c>
      <c r="D133" s="21">
        <v>0</v>
      </c>
      <c r="E133" s="21">
        <v>0</v>
      </c>
      <c r="F133" s="21">
        <v>0</v>
      </c>
      <c r="G133" s="21">
        <v>5000</v>
      </c>
      <c r="H133" s="21">
        <v>0</v>
      </c>
      <c r="I133" s="21">
        <v>5000</v>
      </c>
      <c r="J133" s="21">
        <v>0</v>
      </c>
      <c r="K133" s="21">
        <v>0</v>
      </c>
      <c r="L133" s="32" t="s">
        <v>488</v>
      </c>
      <c r="M133" s="44"/>
    </row>
    <row r="134" spans="1:13" s="45" customFormat="1" ht="108">
      <c r="A134" s="81" t="s">
        <v>148</v>
      </c>
      <c r="B134" s="24" t="s">
        <v>147</v>
      </c>
      <c r="C134" s="21">
        <v>0</v>
      </c>
      <c r="D134" s="21">
        <v>0</v>
      </c>
      <c r="E134" s="21">
        <v>0</v>
      </c>
      <c r="F134" s="21">
        <v>0</v>
      </c>
      <c r="G134" s="21">
        <v>2000</v>
      </c>
      <c r="H134" s="21">
        <v>0</v>
      </c>
      <c r="I134" s="21">
        <v>2000</v>
      </c>
      <c r="J134" s="21">
        <v>0</v>
      </c>
      <c r="K134" s="21">
        <v>0</v>
      </c>
      <c r="L134" s="32" t="s">
        <v>490</v>
      </c>
      <c r="M134" s="44"/>
    </row>
    <row r="135" spans="1:13" s="45" customFormat="1" ht="72">
      <c r="A135" s="81" t="s">
        <v>150</v>
      </c>
      <c r="B135" s="24" t="s">
        <v>149</v>
      </c>
      <c r="C135" s="21">
        <v>0</v>
      </c>
      <c r="D135" s="21">
        <v>0</v>
      </c>
      <c r="E135" s="21">
        <v>0</v>
      </c>
      <c r="F135" s="21">
        <v>0</v>
      </c>
      <c r="G135" s="21">
        <v>7000</v>
      </c>
      <c r="H135" s="21">
        <v>0</v>
      </c>
      <c r="I135" s="21">
        <v>7000</v>
      </c>
      <c r="J135" s="21">
        <v>0</v>
      </c>
      <c r="K135" s="21">
        <v>0</v>
      </c>
      <c r="L135" s="32" t="s">
        <v>308</v>
      </c>
      <c r="M135" s="44"/>
    </row>
    <row r="136" spans="1:13" s="45" customFormat="1" ht="96">
      <c r="A136" s="81" t="s">
        <v>151</v>
      </c>
      <c r="B136" s="24" t="s">
        <v>153</v>
      </c>
      <c r="C136" s="21">
        <v>0</v>
      </c>
      <c r="D136" s="21">
        <v>0</v>
      </c>
      <c r="E136" s="21">
        <v>0</v>
      </c>
      <c r="F136" s="21">
        <v>0</v>
      </c>
      <c r="G136" s="21">
        <v>1000</v>
      </c>
      <c r="H136" s="21">
        <v>0</v>
      </c>
      <c r="I136" s="21">
        <v>1000</v>
      </c>
      <c r="J136" s="21">
        <v>0</v>
      </c>
      <c r="K136" s="21">
        <v>0</v>
      </c>
      <c r="L136" s="32" t="s">
        <v>490</v>
      </c>
      <c r="M136" s="44"/>
    </row>
    <row r="137" spans="1:13" s="45" customFormat="1" ht="84">
      <c r="A137" s="81" t="s">
        <v>152</v>
      </c>
      <c r="B137" s="24" t="s">
        <v>155</v>
      </c>
      <c r="C137" s="21">
        <v>0</v>
      </c>
      <c r="D137" s="21">
        <v>0</v>
      </c>
      <c r="E137" s="21">
        <v>0</v>
      </c>
      <c r="F137" s="21">
        <v>0</v>
      </c>
      <c r="G137" s="21">
        <v>2000</v>
      </c>
      <c r="H137" s="21">
        <v>0</v>
      </c>
      <c r="I137" s="21">
        <v>2000</v>
      </c>
      <c r="J137" s="21">
        <v>0</v>
      </c>
      <c r="K137" s="21">
        <v>0</v>
      </c>
      <c r="L137" s="32" t="s">
        <v>309</v>
      </c>
      <c r="M137" s="44"/>
    </row>
    <row r="138" spans="1:13" s="45" customFormat="1" ht="60">
      <c r="A138" s="81" t="s">
        <v>154</v>
      </c>
      <c r="B138" s="24" t="s">
        <v>157</v>
      </c>
      <c r="C138" s="21">
        <v>0</v>
      </c>
      <c r="D138" s="21">
        <v>0</v>
      </c>
      <c r="E138" s="21">
        <v>0</v>
      </c>
      <c r="F138" s="21">
        <v>0</v>
      </c>
      <c r="G138" s="21">
        <v>5000</v>
      </c>
      <c r="H138" s="21">
        <v>0</v>
      </c>
      <c r="I138" s="21">
        <v>5000</v>
      </c>
      <c r="J138" s="21">
        <v>0</v>
      </c>
      <c r="K138" s="21">
        <v>0</v>
      </c>
      <c r="L138" s="32" t="s">
        <v>310</v>
      </c>
      <c r="M138" s="44"/>
    </row>
    <row r="139" spans="1:13" s="45" customFormat="1" ht="72">
      <c r="A139" s="81" t="s">
        <v>156</v>
      </c>
      <c r="B139" s="24" t="s">
        <v>159</v>
      </c>
      <c r="C139" s="21">
        <v>0</v>
      </c>
      <c r="D139" s="21">
        <v>0</v>
      </c>
      <c r="E139" s="21">
        <v>0</v>
      </c>
      <c r="F139" s="21">
        <v>0</v>
      </c>
      <c r="G139" s="21">
        <v>5000</v>
      </c>
      <c r="H139" s="21">
        <v>0</v>
      </c>
      <c r="I139" s="21">
        <v>5000</v>
      </c>
      <c r="J139" s="21">
        <v>0</v>
      </c>
      <c r="K139" s="21">
        <v>0</v>
      </c>
      <c r="L139" s="32" t="s">
        <v>490</v>
      </c>
      <c r="M139" s="44"/>
    </row>
    <row r="140" spans="1:13" s="45" customFormat="1" ht="96">
      <c r="A140" s="81" t="s">
        <v>158</v>
      </c>
      <c r="B140" s="24" t="s">
        <v>161</v>
      </c>
      <c r="C140" s="21">
        <v>0</v>
      </c>
      <c r="D140" s="21">
        <v>0</v>
      </c>
      <c r="E140" s="21">
        <v>0</v>
      </c>
      <c r="F140" s="21">
        <v>0</v>
      </c>
      <c r="G140" s="21">
        <v>28900</v>
      </c>
      <c r="H140" s="21">
        <v>0</v>
      </c>
      <c r="I140" s="21">
        <v>28900</v>
      </c>
      <c r="J140" s="21">
        <v>0</v>
      </c>
      <c r="K140" s="21">
        <v>0</v>
      </c>
      <c r="L140" s="32" t="s">
        <v>490</v>
      </c>
      <c r="M140" s="44"/>
    </row>
    <row r="141" spans="1:13" s="45" customFormat="1" ht="84">
      <c r="A141" s="81" t="s">
        <v>160</v>
      </c>
      <c r="B141" s="24" t="s">
        <v>163</v>
      </c>
      <c r="C141" s="21">
        <v>0</v>
      </c>
      <c r="D141" s="21">
        <v>0</v>
      </c>
      <c r="E141" s="21">
        <v>0</v>
      </c>
      <c r="F141" s="21">
        <v>0</v>
      </c>
      <c r="G141" s="21">
        <v>2000</v>
      </c>
      <c r="H141" s="21">
        <v>0</v>
      </c>
      <c r="I141" s="21">
        <v>2000</v>
      </c>
      <c r="J141" s="21">
        <v>0</v>
      </c>
      <c r="K141" s="21">
        <v>0</v>
      </c>
      <c r="L141" s="32" t="s">
        <v>490</v>
      </c>
      <c r="M141" s="44"/>
    </row>
    <row r="142" spans="1:13" s="45" customFormat="1" ht="96">
      <c r="A142" s="81" t="s">
        <v>162</v>
      </c>
      <c r="B142" s="24" t="s">
        <v>165</v>
      </c>
      <c r="C142" s="21">
        <v>0</v>
      </c>
      <c r="D142" s="21">
        <v>0</v>
      </c>
      <c r="E142" s="21">
        <v>0</v>
      </c>
      <c r="F142" s="21">
        <v>0</v>
      </c>
      <c r="G142" s="21">
        <v>3000</v>
      </c>
      <c r="H142" s="21">
        <v>0</v>
      </c>
      <c r="I142" s="21">
        <v>3000</v>
      </c>
      <c r="J142" s="21">
        <v>0</v>
      </c>
      <c r="K142" s="21">
        <v>0</v>
      </c>
      <c r="L142" s="32" t="s">
        <v>490</v>
      </c>
      <c r="M142" s="44"/>
    </row>
    <row r="143" spans="1:13" s="45" customFormat="1" ht="84">
      <c r="A143" s="81" t="s">
        <v>164</v>
      </c>
      <c r="B143" s="24" t="s">
        <v>503</v>
      </c>
      <c r="C143" s="21">
        <v>0</v>
      </c>
      <c r="D143" s="21">
        <v>0</v>
      </c>
      <c r="E143" s="21">
        <v>0</v>
      </c>
      <c r="F143" s="21">
        <v>0</v>
      </c>
      <c r="G143" s="21">
        <v>312800</v>
      </c>
      <c r="H143" s="21">
        <v>0</v>
      </c>
      <c r="I143" s="21">
        <v>312800</v>
      </c>
      <c r="J143" s="21">
        <v>0</v>
      </c>
      <c r="K143" s="21">
        <v>0</v>
      </c>
      <c r="L143" s="83" t="s">
        <v>311</v>
      </c>
      <c r="M143" s="44"/>
    </row>
    <row r="144" spans="1:13" s="45" customFormat="1" ht="84">
      <c r="A144" s="81" t="s">
        <v>168</v>
      </c>
      <c r="B144" s="24" t="s">
        <v>504</v>
      </c>
      <c r="C144" s="21">
        <v>0</v>
      </c>
      <c r="D144" s="21">
        <v>0</v>
      </c>
      <c r="E144" s="21">
        <v>0</v>
      </c>
      <c r="F144" s="21">
        <v>0</v>
      </c>
      <c r="G144" s="21">
        <v>10000</v>
      </c>
      <c r="H144" s="21">
        <v>0</v>
      </c>
      <c r="I144" s="21">
        <v>10000</v>
      </c>
      <c r="J144" s="21">
        <v>0</v>
      </c>
      <c r="K144" s="21">
        <v>0</v>
      </c>
      <c r="L144" s="83" t="s">
        <v>312</v>
      </c>
      <c r="M144" s="44"/>
    </row>
    <row r="145" spans="1:13" s="45" customFormat="1" ht="204">
      <c r="A145" s="81" t="s">
        <v>319</v>
      </c>
      <c r="B145" s="24" t="s">
        <v>596</v>
      </c>
      <c r="C145" s="21">
        <v>-300000</v>
      </c>
      <c r="D145" s="21">
        <v>0</v>
      </c>
      <c r="E145" s="21">
        <v>0</v>
      </c>
      <c r="F145" s="21">
        <v>0</v>
      </c>
      <c r="G145" s="21">
        <v>0</v>
      </c>
      <c r="H145" s="21">
        <v>0</v>
      </c>
      <c r="I145" s="21">
        <v>0</v>
      </c>
      <c r="J145" s="21">
        <v>0</v>
      </c>
      <c r="K145" s="21">
        <v>0</v>
      </c>
      <c r="L145" s="83" t="s">
        <v>320</v>
      </c>
      <c r="M145" s="44"/>
    </row>
    <row r="146" spans="1:12" s="50" customFormat="1" ht="38.25">
      <c r="A146" s="73" t="s">
        <v>195</v>
      </c>
      <c r="B146" s="74" t="s">
        <v>63</v>
      </c>
      <c r="C146" s="5">
        <f>SUM(C148:C204)</f>
        <v>1331000</v>
      </c>
      <c r="D146" s="5">
        <f aca="true" t="shared" si="3" ref="D146:K146">SUM(D148:D204)</f>
        <v>3137.06</v>
      </c>
      <c r="E146" s="5">
        <f t="shared" si="3"/>
        <v>0</v>
      </c>
      <c r="F146" s="5">
        <f t="shared" si="3"/>
        <v>0</v>
      </c>
      <c r="G146" s="5">
        <f>SUM(G148:G204)</f>
        <v>22271.870000000003</v>
      </c>
      <c r="H146" s="5">
        <f>SUM(H148:H204)</f>
        <v>4371.87</v>
      </c>
      <c r="I146" s="5">
        <f t="shared" si="3"/>
        <v>1353271.8700000003</v>
      </c>
      <c r="J146" s="5">
        <f>SUM(J148:J204)</f>
        <v>7508.93</v>
      </c>
      <c r="K146" s="5">
        <f t="shared" si="3"/>
        <v>5631.860000000001</v>
      </c>
      <c r="L146" s="5"/>
    </row>
    <row r="147" spans="1:12" s="50" customFormat="1" ht="53.25" customHeight="1">
      <c r="A147" s="134" t="s">
        <v>180</v>
      </c>
      <c r="B147" s="102" t="s">
        <v>335</v>
      </c>
      <c r="C147" s="5"/>
      <c r="D147" s="99"/>
      <c r="E147" s="5"/>
      <c r="F147" s="5"/>
      <c r="G147" s="5"/>
      <c r="H147" s="5"/>
      <c r="I147" s="5"/>
      <c r="J147" s="99"/>
      <c r="K147" s="5"/>
      <c r="L147" s="78"/>
    </row>
    <row r="148" spans="1:12" s="50" customFormat="1" ht="53.25" customHeight="1">
      <c r="A148" s="134" t="s">
        <v>65</v>
      </c>
      <c r="B148" s="102" t="s">
        <v>337</v>
      </c>
      <c r="C148" s="5">
        <v>25920</v>
      </c>
      <c r="D148" s="5">
        <v>0</v>
      </c>
      <c r="E148" s="5">
        <v>0</v>
      </c>
      <c r="F148" s="5">
        <v>0</v>
      </c>
      <c r="G148" s="5">
        <v>0</v>
      </c>
      <c r="H148" s="5">
        <v>0</v>
      </c>
      <c r="I148" s="5">
        <v>25920</v>
      </c>
      <c r="J148" s="99">
        <v>0</v>
      </c>
      <c r="K148" s="5">
        <f>J148</f>
        <v>0</v>
      </c>
      <c r="L148" s="103" t="s">
        <v>338</v>
      </c>
    </row>
    <row r="149" spans="1:12" s="50" customFormat="1" ht="104.25" customHeight="1">
      <c r="A149" s="134" t="s">
        <v>66</v>
      </c>
      <c r="B149" s="102" t="s">
        <v>340</v>
      </c>
      <c r="C149" s="5">
        <v>25920</v>
      </c>
      <c r="D149" s="99">
        <v>0</v>
      </c>
      <c r="E149" s="5">
        <v>0</v>
      </c>
      <c r="F149" s="5">
        <v>0</v>
      </c>
      <c r="G149" s="5">
        <v>0</v>
      </c>
      <c r="H149" s="5">
        <v>0</v>
      </c>
      <c r="I149" s="5">
        <f>C149+G149</f>
        <v>25920</v>
      </c>
      <c r="J149" s="99">
        <v>0</v>
      </c>
      <c r="K149" s="5">
        <f>J149</f>
        <v>0</v>
      </c>
      <c r="L149" s="104" t="s">
        <v>341</v>
      </c>
    </row>
    <row r="150" spans="1:12" s="50" customFormat="1" ht="63" customHeight="1">
      <c r="A150" s="134" t="s">
        <v>182</v>
      </c>
      <c r="B150" s="102" t="s">
        <v>342</v>
      </c>
      <c r="C150" s="5"/>
      <c r="D150" s="99"/>
      <c r="E150" s="5"/>
      <c r="F150" s="5"/>
      <c r="G150" s="5"/>
      <c r="H150" s="5"/>
      <c r="I150" s="5"/>
      <c r="J150" s="99"/>
      <c r="K150" s="5"/>
      <c r="L150" s="103"/>
    </row>
    <row r="151" spans="1:14" s="50" customFormat="1" ht="79.5" customHeight="1">
      <c r="A151" s="134" t="s">
        <v>66</v>
      </c>
      <c r="B151" s="102" t="s">
        <v>344</v>
      </c>
      <c r="C151" s="5">
        <v>3600</v>
      </c>
      <c r="D151" s="99">
        <v>0</v>
      </c>
      <c r="E151" s="5">
        <v>0</v>
      </c>
      <c r="F151" s="5">
        <v>0</v>
      </c>
      <c r="G151" s="5">
        <v>0</v>
      </c>
      <c r="H151" s="5">
        <v>0</v>
      </c>
      <c r="I151" s="5">
        <v>3600</v>
      </c>
      <c r="J151" s="99">
        <v>0</v>
      </c>
      <c r="K151" s="5">
        <v>0</v>
      </c>
      <c r="L151" s="104" t="s">
        <v>345</v>
      </c>
      <c r="M151" s="5"/>
      <c r="N151" s="5">
        <v>0</v>
      </c>
    </row>
    <row r="152" spans="1:14" s="50" customFormat="1" ht="63" customHeight="1">
      <c r="A152" s="98" t="s">
        <v>181</v>
      </c>
      <c r="B152" s="102" t="s">
        <v>346</v>
      </c>
      <c r="C152" s="5"/>
      <c r="D152" s="99"/>
      <c r="E152" s="5"/>
      <c r="F152" s="5"/>
      <c r="G152" s="5"/>
      <c r="H152" s="5"/>
      <c r="I152" s="5"/>
      <c r="J152" s="99"/>
      <c r="K152" s="5"/>
      <c r="L152" s="5"/>
      <c r="M152" s="5"/>
      <c r="N152" s="5"/>
    </row>
    <row r="153" spans="1:14" s="50" customFormat="1" ht="102.75" customHeight="1">
      <c r="A153" s="98" t="s">
        <v>67</v>
      </c>
      <c r="B153" s="102" t="s">
        <v>348</v>
      </c>
      <c r="C153" s="5">
        <v>86400</v>
      </c>
      <c r="D153" s="99">
        <v>0</v>
      </c>
      <c r="E153" s="5">
        <v>0</v>
      </c>
      <c r="F153" s="5">
        <v>0</v>
      </c>
      <c r="G153" s="5">
        <v>0</v>
      </c>
      <c r="H153" s="5">
        <v>0</v>
      </c>
      <c r="I153" s="5">
        <v>86400</v>
      </c>
      <c r="J153" s="99">
        <v>0</v>
      </c>
      <c r="K153" s="5">
        <v>0</v>
      </c>
      <c r="L153" s="104" t="s">
        <v>349</v>
      </c>
      <c r="M153" s="5"/>
      <c r="N153" s="5">
        <v>0</v>
      </c>
    </row>
    <row r="154" spans="1:14" s="50" customFormat="1" ht="63" customHeight="1">
      <c r="A154" s="98" t="s">
        <v>68</v>
      </c>
      <c r="B154" s="102" t="s">
        <v>350</v>
      </c>
      <c r="C154" s="5"/>
      <c r="D154" s="99"/>
      <c r="E154" s="5"/>
      <c r="F154" s="5"/>
      <c r="G154" s="5"/>
      <c r="H154" s="5"/>
      <c r="I154" s="5"/>
      <c r="J154" s="99"/>
      <c r="K154" s="5"/>
      <c r="L154" s="5"/>
      <c r="M154" s="17"/>
      <c r="N154" s="17"/>
    </row>
    <row r="155" spans="1:12" s="50" customFormat="1" ht="81.75" customHeight="1">
      <c r="A155" s="98" t="s">
        <v>69</v>
      </c>
      <c r="B155" s="102" t="s">
        <v>352</v>
      </c>
      <c r="C155" s="5">
        <v>86382</v>
      </c>
      <c r="D155" s="99">
        <v>0</v>
      </c>
      <c r="E155" s="5">
        <v>0</v>
      </c>
      <c r="F155" s="5">
        <v>0</v>
      </c>
      <c r="G155" s="5">
        <v>0</v>
      </c>
      <c r="H155" s="5">
        <v>0</v>
      </c>
      <c r="I155" s="5">
        <v>86382</v>
      </c>
      <c r="J155" s="99">
        <v>0</v>
      </c>
      <c r="K155" s="5">
        <v>0</v>
      </c>
      <c r="L155" s="103" t="s">
        <v>353</v>
      </c>
    </row>
    <row r="156" spans="1:12" s="50" customFormat="1" ht="63" customHeight="1">
      <c r="A156" s="98" t="s">
        <v>70</v>
      </c>
      <c r="B156" s="102" t="s">
        <v>354</v>
      </c>
      <c r="C156" s="5"/>
      <c r="D156" s="99"/>
      <c r="E156" s="5"/>
      <c r="F156" s="5"/>
      <c r="G156" s="5"/>
      <c r="H156" s="5"/>
      <c r="I156" s="5"/>
      <c r="J156" s="99"/>
      <c r="K156" s="5"/>
      <c r="L156" s="103"/>
    </row>
    <row r="157" spans="1:12" s="50" customFormat="1" ht="75.75" customHeight="1">
      <c r="A157" s="98" t="s">
        <v>71</v>
      </c>
      <c r="B157" s="102" t="s">
        <v>356</v>
      </c>
      <c r="C157" s="5">
        <v>3600</v>
      </c>
      <c r="D157" s="99">
        <v>0</v>
      </c>
      <c r="E157" s="5">
        <v>0</v>
      </c>
      <c r="F157" s="5">
        <v>0</v>
      </c>
      <c r="G157" s="5">
        <v>0</v>
      </c>
      <c r="H157" s="5">
        <v>0</v>
      </c>
      <c r="I157" s="5">
        <v>3600</v>
      </c>
      <c r="J157" s="99">
        <v>0</v>
      </c>
      <c r="K157" s="5">
        <v>0</v>
      </c>
      <c r="L157" s="103" t="s">
        <v>353</v>
      </c>
    </row>
    <row r="158" spans="1:12" s="50" customFormat="1" ht="63" customHeight="1">
      <c r="A158" s="98" t="s">
        <v>72</v>
      </c>
      <c r="B158" s="102" t="s">
        <v>357</v>
      </c>
      <c r="C158" s="5"/>
      <c r="D158" s="99"/>
      <c r="E158" s="5"/>
      <c r="F158" s="5"/>
      <c r="G158" s="5"/>
      <c r="H158" s="5"/>
      <c r="I158" s="5"/>
      <c r="J158" s="99"/>
      <c r="K158" s="5"/>
      <c r="L158" s="103"/>
    </row>
    <row r="159" spans="1:12" s="50" customFormat="1" ht="105.75" customHeight="1">
      <c r="A159" s="98" t="s">
        <v>73</v>
      </c>
      <c r="B159" s="102" t="s">
        <v>359</v>
      </c>
      <c r="C159" s="5">
        <v>86400</v>
      </c>
      <c r="D159" s="99">
        <v>0</v>
      </c>
      <c r="E159" s="5">
        <v>0</v>
      </c>
      <c r="F159" s="5">
        <v>0</v>
      </c>
      <c r="G159" s="5">
        <v>0</v>
      </c>
      <c r="H159" s="5">
        <v>0</v>
      </c>
      <c r="I159" s="5">
        <v>86400</v>
      </c>
      <c r="J159" s="99">
        <v>0</v>
      </c>
      <c r="K159" s="5">
        <v>0</v>
      </c>
      <c r="L159" s="103" t="s">
        <v>349</v>
      </c>
    </row>
    <row r="160" spans="1:12" s="50" customFormat="1" ht="63" customHeight="1">
      <c r="A160" s="98" t="s">
        <v>74</v>
      </c>
      <c r="B160" s="102" t="s">
        <v>360</v>
      </c>
      <c r="C160" s="5"/>
      <c r="D160" s="99"/>
      <c r="E160" s="5"/>
      <c r="F160" s="5"/>
      <c r="G160" s="5"/>
      <c r="H160" s="5"/>
      <c r="I160" s="5"/>
      <c r="J160" s="99"/>
      <c r="K160" s="5"/>
      <c r="L160" s="103"/>
    </row>
    <row r="161" spans="1:12" s="50" customFormat="1" ht="83.25" customHeight="1">
      <c r="A161" s="98" t="s">
        <v>75</v>
      </c>
      <c r="B161" s="102" t="s">
        <v>362</v>
      </c>
      <c r="C161" s="5">
        <v>71800</v>
      </c>
      <c r="D161" s="99">
        <v>0</v>
      </c>
      <c r="E161" s="5">
        <v>0</v>
      </c>
      <c r="F161" s="5">
        <v>0</v>
      </c>
      <c r="G161" s="5">
        <v>0</v>
      </c>
      <c r="H161" s="5">
        <v>0</v>
      </c>
      <c r="I161" s="5">
        <v>71800</v>
      </c>
      <c r="J161" s="99">
        <v>0</v>
      </c>
      <c r="K161" s="5">
        <v>0</v>
      </c>
      <c r="L161" s="103" t="s">
        <v>363</v>
      </c>
    </row>
    <row r="162" spans="1:12" s="50" customFormat="1" ht="63" customHeight="1">
      <c r="A162" s="98" t="s">
        <v>76</v>
      </c>
      <c r="B162" s="102" t="s">
        <v>364</v>
      </c>
      <c r="C162" s="5"/>
      <c r="D162" s="99"/>
      <c r="E162" s="5"/>
      <c r="F162" s="5"/>
      <c r="G162" s="5"/>
      <c r="H162" s="5"/>
      <c r="I162" s="5"/>
      <c r="J162" s="99"/>
      <c r="K162" s="5"/>
      <c r="L162" s="103"/>
    </row>
    <row r="163" spans="1:12" s="50" customFormat="1" ht="73.5" customHeight="1">
      <c r="A163" s="98" t="s">
        <v>77</v>
      </c>
      <c r="B163" s="102" t="s">
        <v>366</v>
      </c>
      <c r="C163" s="5">
        <v>76300</v>
      </c>
      <c r="D163" s="99">
        <v>0</v>
      </c>
      <c r="E163" s="5">
        <v>0</v>
      </c>
      <c r="F163" s="5">
        <v>0</v>
      </c>
      <c r="G163" s="5">
        <v>0</v>
      </c>
      <c r="H163" s="5">
        <v>0</v>
      </c>
      <c r="I163" s="5">
        <v>76300</v>
      </c>
      <c r="J163" s="99">
        <v>0</v>
      </c>
      <c r="K163" s="5">
        <v>0</v>
      </c>
      <c r="L163" s="103" t="s">
        <v>363</v>
      </c>
    </row>
    <row r="164" spans="1:12" s="50" customFormat="1" ht="63" customHeight="1">
      <c r="A164" s="98" t="s">
        <v>78</v>
      </c>
      <c r="B164" s="102" t="s">
        <v>367</v>
      </c>
      <c r="C164" s="5"/>
      <c r="D164" s="99"/>
      <c r="E164" s="5"/>
      <c r="F164" s="5"/>
      <c r="G164" s="5"/>
      <c r="H164" s="5"/>
      <c r="I164" s="5"/>
      <c r="J164" s="99"/>
      <c r="K164" s="5"/>
      <c r="L164" s="103"/>
    </row>
    <row r="165" spans="1:12" s="50" customFormat="1" ht="102" customHeight="1">
      <c r="A165" s="98" t="s">
        <v>79</v>
      </c>
      <c r="B165" s="102" t="s">
        <v>369</v>
      </c>
      <c r="C165" s="5">
        <v>86400</v>
      </c>
      <c r="D165" s="99">
        <v>0</v>
      </c>
      <c r="E165" s="5">
        <v>0</v>
      </c>
      <c r="F165" s="5">
        <v>0</v>
      </c>
      <c r="G165" s="5">
        <v>0</v>
      </c>
      <c r="H165" s="5">
        <v>0</v>
      </c>
      <c r="I165" s="5">
        <v>86400</v>
      </c>
      <c r="J165" s="99">
        <v>0</v>
      </c>
      <c r="K165" s="5">
        <v>0</v>
      </c>
      <c r="L165" s="103" t="s">
        <v>349</v>
      </c>
    </row>
    <row r="166" spans="1:12" s="50" customFormat="1" ht="63" customHeight="1">
      <c r="A166" s="98" t="s">
        <v>80</v>
      </c>
      <c r="B166" s="102" t="s">
        <v>370</v>
      </c>
      <c r="C166" s="5"/>
      <c r="D166" s="99"/>
      <c r="E166" s="5"/>
      <c r="F166" s="5"/>
      <c r="G166" s="5"/>
      <c r="H166" s="5"/>
      <c r="I166" s="5"/>
      <c r="J166" s="99"/>
      <c r="K166" s="5"/>
      <c r="L166" s="103"/>
    </row>
    <row r="167" spans="1:12" s="50" customFormat="1" ht="83.25" customHeight="1">
      <c r="A167" s="98" t="s">
        <v>81</v>
      </c>
      <c r="B167" s="102" t="s">
        <v>372</v>
      </c>
      <c r="C167" s="5">
        <v>67628</v>
      </c>
      <c r="D167" s="99">
        <v>0</v>
      </c>
      <c r="E167" s="5">
        <v>0</v>
      </c>
      <c r="F167" s="5">
        <v>0</v>
      </c>
      <c r="G167" s="5">
        <v>0</v>
      </c>
      <c r="H167" s="5">
        <v>0</v>
      </c>
      <c r="I167" s="5">
        <v>67628</v>
      </c>
      <c r="J167" s="99">
        <v>0</v>
      </c>
      <c r="K167" s="5">
        <v>0</v>
      </c>
      <c r="L167" s="103" t="s">
        <v>353</v>
      </c>
    </row>
    <row r="168" spans="1:12" s="50" customFormat="1" ht="85.5" customHeight="1">
      <c r="A168" s="98" t="s">
        <v>82</v>
      </c>
      <c r="B168" s="102" t="s">
        <v>374</v>
      </c>
      <c r="C168" s="5">
        <v>23400</v>
      </c>
      <c r="D168" s="99">
        <v>0</v>
      </c>
      <c r="E168" s="5">
        <v>0</v>
      </c>
      <c r="F168" s="5">
        <v>0</v>
      </c>
      <c r="G168" s="5">
        <v>0</v>
      </c>
      <c r="H168" s="5">
        <v>0</v>
      </c>
      <c r="I168" s="5">
        <v>23400</v>
      </c>
      <c r="J168" s="99">
        <v>0</v>
      </c>
      <c r="K168" s="5">
        <v>0</v>
      </c>
      <c r="L168" s="103" t="s">
        <v>353</v>
      </c>
    </row>
    <row r="169" spans="1:12" s="50" customFormat="1" ht="76.5" customHeight="1">
      <c r="A169" s="98" t="s">
        <v>83</v>
      </c>
      <c r="B169" s="102" t="s">
        <v>376</v>
      </c>
      <c r="C169" s="5">
        <v>3600</v>
      </c>
      <c r="D169" s="99">
        <v>0</v>
      </c>
      <c r="E169" s="5">
        <v>0</v>
      </c>
      <c r="F169" s="5">
        <v>0</v>
      </c>
      <c r="G169" s="5">
        <v>0</v>
      </c>
      <c r="H169" s="5">
        <v>0</v>
      </c>
      <c r="I169" s="5">
        <v>3600</v>
      </c>
      <c r="J169" s="99">
        <v>0</v>
      </c>
      <c r="K169" s="5">
        <v>0</v>
      </c>
      <c r="L169" s="103" t="s">
        <v>353</v>
      </c>
    </row>
    <row r="170" spans="1:12" s="50" customFormat="1" ht="63" customHeight="1">
      <c r="A170" s="98" t="s">
        <v>84</v>
      </c>
      <c r="B170" s="102" t="s">
        <v>377</v>
      </c>
      <c r="C170" s="5"/>
      <c r="D170" s="99"/>
      <c r="E170" s="5"/>
      <c r="F170" s="5"/>
      <c r="G170" s="5"/>
      <c r="H170" s="5"/>
      <c r="I170" s="5"/>
      <c r="J170" s="99"/>
      <c r="K170" s="5"/>
      <c r="L170" s="103"/>
    </row>
    <row r="171" spans="1:12" s="50" customFormat="1" ht="96.75" customHeight="1">
      <c r="A171" s="98" t="s">
        <v>85</v>
      </c>
      <c r="B171" s="102" t="s">
        <v>379</v>
      </c>
      <c r="C171" s="5">
        <v>86400</v>
      </c>
      <c r="D171" s="99">
        <v>0</v>
      </c>
      <c r="E171" s="5">
        <v>0</v>
      </c>
      <c r="F171" s="5">
        <v>0</v>
      </c>
      <c r="G171" s="5">
        <v>0</v>
      </c>
      <c r="H171" s="5">
        <v>0</v>
      </c>
      <c r="I171" s="5">
        <v>86400</v>
      </c>
      <c r="J171" s="99">
        <v>0</v>
      </c>
      <c r="K171" s="5">
        <v>0</v>
      </c>
      <c r="L171" s="103" t="s">
        <v>380</v>
      </c>
    </row>
    <row r="172" spans="1:12" s="50" customFormat="1" ht="63" customHeight="1">
      <c r="A172" s="98" t="s">
        <v>86</v>
      </c>
      <c r="B172" s="102" t="s">
        <v>381</v>
      </c>
      <c r="C172" s="5"/>
      <c r="D172" s="99"/>
      <c r="E172" s="5"/>
      <c r="F172" s="5"/>
      <c r="G172" s="5"/>
      <c r="H172" s="5"/>
      <c r="I172" s="5"/>
      <c r="J172" s="99"/>
      <c r="K172" s="5"/>
      <c r="L172" s="103"/>
    </row>
    <row r="173" spans="1:12" s="50" customFormat="1" ht="94.5" customHeight="1">
      <c r="A173" s="98" t="s">
        <v>87</v>
      </c>
      <c r="B173" s="102" t="s">
        <v>383</v>
      </c>
      <c r="C173" s="5">
        <v>86400</v>
      </c>
      <c r="D173" s="99">
        <v>0</v>
      </c>
      <c r="E173" s="5">
        <v>0</v>
      </c>
      <c r="F173" s="5">
        <v>0</v>
      </c>
      <c r="G173" s="5">
        <v>0</v>
      </c>
      <c r="H173" s="5">
        <v>0</v>
      </c>
      <c r="I173" s="5">
        <v>86400</v>
      </c>
      <c r="J173" s="99">
        <v>0</v>
      </c>
      <c r="K173" s="5">
        <v>0</v>
      </c>
      <c r="L173" s="103" t="s">
        <v>380</v>
      </c>
    </row>
    <row r="174" spans="1:12" s="50" customFormat="1" ht="63" customHeight="1">
      <c r="A174" s="98" t="s">
        <v>88</v>
      </c>
      <c r="B174" s="102" t="s">
        <v>384</v>
      </c>
      <c r="C174" s="5"/>
      <c r="D174" s="99"/>
      <c r="E174" s="5"/>
      <c r="F174" s="5"/>
      <c r="G174" s="5"/>
      <c r="H174" s="5"/>
      <c r="I174" s="5"/>
      <c r="J174" s="99"/>
      <c r="K174" s="5"/>
      <c r="L174" s="103"/>
    </row>
    <row r="175" spans="1:12" s="50" customFormat="1" ht="66.75" customHeight="1">
      <c r="A175" s="98" t="s">
        <v>89</v>
      </c>
      <c r="B175" s="102" t="s">
        <v>386</v>
      </c>
      <c r="C175" s="5">
        <v>86400</v>
      </c>
      <c r="D175" s="99">
        <v>0</v>
      </c>
      <c r="E175" s="5">
        <v>0</v>
      </c>
      <c r="F175" s="5">
        <v>0</v>
      </c>
      <c r="G175" s="5">
        <v>0</v>
      </c>
      <c r="H175" s="5">
        <v>0</v>
      </c>
      <c r="I175" s="5">
        <v>86400</v>
      </c>
      <c r="J175" s="99">
        <v>0</v>
      </c>
      <c r="K175" s="5">
        <v>0</v>
      </c>
      <c r="L175" s="103" t="s">
        <v>380</v>
      </c>
    </row>
    <row r="176" spans="1:12" s="50" customFormat="1" ht="63" customHeight="1">
      <c r="A176" s="98" t="s">
        <v>90</v>
      </c>
      <c r="B176" s="102" t="s">
        <v>387</v>
      </c>
      <c r="C176" s="5"/>
      <c r="D176" s="99"/>
      <c r="E176" s="5"/>
      <c r="F176" s="5"/>
      <c r="G176" s="5"/>
      <c r="H176" s="5"/>
      <c r="I176" s="5"/>
      <c r="J176" s="99"/>
      <c r="K176" s="5"/>
      <c r="L176" s="103"/>
    </row>
    <row r="177" spans="1:12" s="50" customFormat="1" ht="63" customHeight="1">
      <c r="A177" s="98" t="s">
        <v>91</v>
      </c>
      <c r="B177" s="102" t="s">
        <v>389</v>
      </c>
      <c r="C177" s="5">
        <v>3600</v>
      </c>
      <c r="D177" s="99">
        <v>0</v>
      </c>
      <c r="E177" s="5">
        <v>0</v>
      </c>
      <c r="F177" s="5">
        <v>0</v>
      </c>
      <c r="G177" s="5">
        <v>0</v>
      </c>
      <c r="H177" s="5">
        <v>0</v>
      </c>
      <c r="I177" s="5">
        <v>3600</v>
      </c>
      <c r="J177" s="99">
        <v>0</v>
      </c>
      <c r="K177" s="5">
        <v>0</v>
      </c>
      <c r="L177" s="103" t="s">
        <v>390</v>
      </c>
    </row>
    <row r="178" spans="1:12" s="50" customFormat="1" ht="71.25" customHeight="1">
      <c r="A178" s="98" t="s">
        <v>92</v>
      </c>
      <c r="B178" s="102" t="s">
        <v>391</v>
      </c>
      <c r="C178" s="5"/>
      <c r="D178" s="99"/>
      <c r="E178" s="5"/>
      <c r="F178" s="5"/>
      <c r="G178" s="5"/>
      <c r="H178" s="5"/>
      <c r="I178" s="5"/>
      <c r="J178" s="99"/>
      <c r="K178" s="5"/>
      <c r="L178" s="78"/>
    </row>
    <row r="179" spans="1:12" s="50" customFormat="1" ht="192" customHeight="1">
      <c r="A179" s="98" t="s">
        <v>93</v>
      </c>
      <c r="B179" s="105" t="s">
        <v>393</v>
      </c>
      <c r="C179" s="5">
        <v>32400</v>
      </c>
      <c r="D179" s="99">
        <v>0</v>
      </c>
      <c r="E179" s="5">
        <v>0</v>
      </c>
      <c r="F179" s="5">
        <v>0</v>
      </c>
      <c r="G179" s="5">
        <v>0</v>
      </c>
      <c r="H179" s="5">
        <v>0</v>
      </c>
      <c r="I179" s="5">
        <f aca="true" t="shared" si="4" ref="I179:I199">C179+G179</f>
        <v>32400</v>
      </c>
      <c r="J179" s="99">
        <v>0</v>
      </c>
      <c r="K179" s="5">
        <f>J179</f>
        <v>0</v>
      </c>
      <c r="L179" s="103" t="s">
        <v>394</v>
      </c>
    </row>
    <row r="180" spans="1:12" s="50" customFormat="1" ht="200.25" customHeight="1">
      <c r="A180" s="98" t="s">
        <v>94</v>
      </c>
      <c r="B180" s="105" t="s">
        <v>123</v>
      </c>
      <c r="C180" s="5">
        <v>28900</v>
      </c>
      <c r="D180" s="99">
        <v>0</v>
      </c>
      <c r="E180" s="5">
        <v>0</v>
      </c>
      <c r="F180" s="5">
        <v>0</v>
      </c>
      <c r="G180" s="5">
        <v>0</v>
      </c>
      <c r="H180" s="5">
        <v>0</v>
      </c>
      <c r="I180" s="5">
        <f t="shared" si="4"/>
        <v>28900</v>
      </c>
      <c r="J180" s="99">
        <v>0</v>
      </c>
      <c r="K180" s="5">
        <f>J180</f>
        <v>0</v>
      </c>
      <c r="L180" s="103" t="s">
        <v>397</v>
      </c>
    </row>
    <row r="181" spans="1:12" s="50" customFormat="1" ht="293.25" customHeight="1">
      <c r="A181" s="98" t="s">
        <v>95</v>
      </c>
      <c r="B181" s="105" t="s">
        <v>399</v>
      </c>
      <c r="C181" s="5">
        <v>28890</v>
      </c>
      <c r="D181" s="99">
        <v>0</v>
      </c>
      <c r="E181" s="5">
        <v>0</v>
      </c>
      <c r="F181" s="5">
        <v>0</v>
      </c>
      <c r="G181" s="5">
        <v>0</v>
      </c>
      <c r="H181" s="5">
        <v>0</v>
      </c>
      <c r="I181" s="5">
        <f t="shared" si="4"/>
        <v>28890</v>
      </c>
      <c r="J181" s="99">
        <v>0</v>
      </c>
      <c r="K181" s="5">
        <f>J181</f>
        <v>0</v>
      </c>
      <c r="L181" s="103" t="s">
        <v>397</v>
      </c>
    </row>
    <row r="182" spans="1:12" s="50" customFormat="1" ht="315" customHeight="1">
      <c r="A182" s="98" t="s">
        <v>96</v>
      </c>
      <c r="B182" s="106" t="s">
        <v>401</v>
      </c>
      <c r="C182" s="5">
        <v>39000</v>
      </c>
      <c r="D182" s="99">
        <v>0</v>
      </c>
      <c r="E182" s="5">
        <v>0</v>
      </c>
      <c r="F182" s="5">
        <v>0</v>
      </c>
      <c r="G182" s="5">
        <v>498.43</v>
      </c>
      <c r="H182" s="5">
        <v>498.43</v>
      </c>
      <c r="I182" s="5">
        <f t="shared" si="4"/>
        <v>39498.43</v>
      </c>
      <c r="J182" s="5">
        <v>498.43</v>
      </c>
      <c r="K182" s="5">
        <f aca="true" t="shared" si="5" ref="K182:K199">J182</f>
        <v>498.43</v>
      </c>
      <c r="L182" s="103" t="s">
        <v>402</v>
      </c>
    </row>
    <row r="183" spans="1:12" s="50" customFormat="1" ht="315" customHeight="1">
      <c r="A183" s="98" t="s">
        <v>97</v>
      </c>
      <c r="B183" s="106" t="s">
        <v>122</v>
      </c>
      <c r="C183" s="5">
        <v>500</v>
      </c>
      <c r="D183" s="99">
        <v>149.99</v>
      </c>
      <c r="E183" s="5">
        <v>0</v>
      </c>
      <c r="F183" s="5">
        <v>0</v>
      </c>
      <c r="G183" s="5">
        <v>0</v>
      </c>
      <c r="H183" s="5">
        <v>0</v>
      </c>
      <c r="I183" s="5">
        <f t="shared" si="4"/>
        <v>500</v>
      </c>
      <c r="J183" s="99">
        <v>149.99</v>
      </c>
      <c r="K183" s="5">
        <v>149.99</v>
      </c>
      <c r="L183" s="103" t="s">
        <v>1</v>
      </c>
    </row>
    <row r="184" spans="1:12" s="50" customFormat="1" ht="231.75" customHeight="1">
      <c r="A184" s="98" t="s">
        <v>98</v>
      </c>
      <c r="B184" s="105" t="s">
        <v>3</v>
      </c>
      <c r="C184" s="5">
        <v>5000</v>
      </c>
      <c r="D184" s="99">
        <v>330</v>
      </c>
      <c r="E184" s="5">
        <v>0</v>
      </c>
      <c r="F184" s="5">
        <v>0</v>
      </c>
      <c r="G184" s="5">
        <v>1000</v>
      </c>
      <c r="H184" s="5">
        <v>0</v>
      </c>
      <c r="I184" s="5">
        <f t="shared" si="4"/>
        <v>6000</v>
      </c>
      <c r="J184" s="99">
        <v>330</v>
      </c>
      <c r="K184" s="5">
        <v>330</v>
      </c>
      <c r="L184" s="103" t="s">
        <v>4</v>
      </c>
    </row>
    <row r="185" spans="1:12" s="50" customFormat="1" ht="315" customHeight="1">
      <c r="A185" s="98" t="s">
        <v>99</v>
      </c>
      <c r="B185" s="105" t="s">
        <v>6</v>
      </c>
      <c r="C185" s="5">
        <v>5000</v>
      </c>
      <c r="D185" s="99">
        <v>180</v>
      </c>
      <c r="E185" s="5">
        <v>0</v>
      </c>
      <c r="F185" s="5">
        <v>0</v>
      </c>
      <c r="G185" s="5">
        <v>1500</v>
      </c>
      <c r="H185" s="5">
        <v>0</v>
      </c>
      <c r="I185" s="5">
        <f t="shared" si="4"/>
        <v>6500</v>
      </c>
      <c r="J185" s="99">
        <f>D185+H185</f>
        <v>180</v>
      </c>
      <c r="K185" s="5">
        <v>180</v>
      </c>
      <c r="L185" s="103" t="s">
        <v>7</v>
      </c>
    </row>
    <row r="186" spans="1:12" s="109" customFormat="1" ht="267" customHeight="1">
      <c r="A186" s="98" t="s">
        <v>100</v>
      </c>
      <c r="B186" s="105" t="s">
        <v>9</v>
      </c>
      <c r="C186" s="107">
        <v>5000</v>
      </c>
      <c r="D186" s="108">
        <v>330</v>
      </c>
      <c r="E186" s="107">
        <v>0</v>
      </c>
      <c r="F186" s="107">
        <v>0</v>
      </c>
      <c r="G186" s="107">
        <v>1000</v>
      </c>
      <c r="H186" s="107">
        <v>0</v>
      </c>
      <c r="I186" s="5">
        <f t="shared" si="4"/>
        <v>6000</v>
      </c>
      <c r="J186" s="108">
        <f>D186+H186</f>
        <v>330</v>
      </c>
      <c r="K186" s="5">
        <v>330</v>
      </c>
      <c r="L186" s="103" t="s">
        <v>10</v>
      </c>
    </row>
    <row r="187" spans="1:12" s="50" customFormat="1" ht="315" customHeight="1">
      <c r="A187" s="98" t="s">
        <v>101</v>
      </c>
      <c r="B187" s="110" t="s">
        <v>12</v>
      </c>
      <c r="C187" s="5">
        <v>5000</v>
      </c>
      <c r="D187" s="99">
        <v>270</v>
      </c>
      <c r="E187" s="5">
        <v>0</v>
      </c>
      <c r="F187" s="5">
        <v>0</v>
      </c>
      <c r="G187" s="5">
        <v>1000</v>
      </c>
      <c r="H187" s="5">
        <v>0</v>
      </c>
      <c r="I187" s="5">
        <f t="shared" si="4"/>
        <v>6000</v>
      </c>
      <c r="J187" s="99">
        <f>D187+H187</f>
        <v>270</v>
      </c>
      <c r="K187" s="5">
        <v>270</v>
      </c>
      <c r="L187" s="103" t="s">
        <v>13</v>
      </c>
    </row>
    <row r="188" spans="1:12" s="50" customFormat="1" ht="315" customHeight="1">
      <c r="A188" s="98" t="s">
        <v>102</v>
      </c>
      <c r="B188" s="106" t="s">
        <v>15</v>
      </c>
      <c r="C188" s="5">
        <v>5000</v>
      </c>
      <c r="D188" s="99">
        <v>300</v>
      </c>
      <c r="E188" s="5">
        <v>0</v>
      </c>
      <c r="F188" s="5">
        <v>0</v>
      </c>
      <c r="G188" s="5">
        <v>1000</v>
      </c>
      <c r="H188" s="5">
        <v>0</v>
      </c>
      <c r="I188" s="5">
        <f t="shared" si="4"/>
        <v>6000</v>
      </c>
      <c r="J188" s="99">
        <v>300</v>
      </c>
      <c r="K188" s="5">
        <v>0</v>
      </c>
      <c r="L188" s="103" t="s">
        <v>16</v>
      </c>
    </row>
    <row r="189" spans="1:12" s="50" customFormat="1" ht="166.5" customHeight="1">
      <c r="A189" s="98" t="s">
        <v>103</v>
      </c>
      <c r="B189" s="106" t="s">
        <v>18</v>
      </c>
      <c r="C189" s="5">
        <v>5000</v>
      </c>
      <c r="D189" s="99">
        <v>210</v>
      </c>
      <c r="E189" s="5">
        <v>0</v>
      </c>
      <c r="F189" s="5">
        <v>0</v>
      </c>
      <c r="G189" s="5">
        <v>1200</v>
      </c>
      <c r="H189" s="5">
        <v>0</v>
      </c>
      <c r="I189" s="5">
        <f t="shared" si="4"/>
        <v>6200</v>
      </c>
      <c r="J189" s="99">
        <v>210</v>
      </c>
      <c r="K189" s="5">
        <v>0</v>
      </c>
      <c r="L189" s="103" t="s">
        <v>19</v>
      </c>
    </row>
    <row r="190" spans="1:12" s="50" customFormat="1" ht="226.5" customHeight="1">
      <c r="A190" s="98" t="s">
        <v>104</v>
      </c>
      <c r="B190" s="106" t="s">
        <v>21</v>
      </c>
      <c r="C190" s="5">
        <v>21000</v>
      </c>
      <c r="D190" s="99">
        <v>0</v>
      </c>
      <c r="E190" s="5">
        <v>0</v>
      </c>
      <c r="F190" s="5">
        <v>0</v>
      </c>
      <c r="G190" s="5">
        <v>435.06</v>
      </c>
      <c r="H190" s="5">
        <v>435.06</v>
      </c>
      <c r="I190" s="5">
        <f t="shared" si="4"/>
        <v>21435.06</v>
      </c>
      <c r="J190" s="99">
        <v>435.06</v>
      </c>
      <c r="K190" s="5">
        <f t="shared" si="5"/>
        <v>435.06</v>
      </c>
      <c r="L190" s="103" t="s">
        <v>402</v>
      </c>
    </row>
    <row r="191" spans="1:12" s="50" customFormat="1" ht="183.75" customHeight="1">
      <c r="A191" s="98" t="s">
        <v>105</v>
      </c>
      <c r="B191" s="106" t="s">
        <v>23</v>
      </c>
      <c r="C191" s="5">
        <v>16000</v>
      </c>
      <c r="D191" s="99">
        <v>0</v>
      </c>
      <c r="E191" s="5">
        <v>0</v>
      </c>
      <c r="F191" s="5">
        <v>0</v>
      </c>
      <c r="G191" s="5">
        <v>441.65</v>
      </c>
      <c r="H191" s="5">
        <v>441.65</v>
      </c>
      <c r="I191" s="5">
        <f t="shared" si="4"/>
        <v>16441.65</v>
      </c>
      <c r="J191" s="5">
        <v>441.65</v>
      </c>
      <c r="K191" s="5">
        <f t="shared" si="5"/>
        <v>441.65</v>
      </c>
      <c r="L191" s="103" t="s">
        <v>402</v>
      </c>
    </row>
    <row r="192" spans="1:12" s="50" customFormat="1" ht="192" customHeight="1">
      <c r="A192" s="98" t="s">
        <v>106</v>
      </c>
      <c r="B192" s="106" t="s">
        <v>25</v>
      </c>
      <c r="C192" s="5">
        <v>17000</v>
      </c>
      <c r="D192" s="99">
        <v>0</v>
      </c>
      <c r="E192" s="5">
        <v>0</v>
      </c>
      <c r="F192" s="5">
        <v>0</v>
      </c>
      <c r="G192" s="5">
        <v>497.78</v>
      </c>
      <c r="H192" s="5">
        <v>497.78</v>
      </c>
      <c r="I192" s="5">
        <f t="shared" si="4"/>
        <v>17497.78</v>
      </c>
      <c r="J192" s="99">
        <v>497.78</v>
      </c>
      <c r="K192" s="5">
        <f t="shared" si="5"/>
        <v>497.78</v>
      </c>
      <c r="L192" s="103" t="s">
        <v>402</v>
      </c>
    </row>
    <row r="193" spans="1:12" s="50" customFormat="1" ht="201.75" customHeight="1">
      <c r="A193" s="98" t="s">
        <v>107</v>
      </c>
      <c r="B193" s="105" t="s">
        <v>27</v>
      </c>
      <c r="C193" s="5">
        <v>7000</v>
      </c>
      <c r="D193" s="99">
        <v>0</v>
      </c>
      <c r="E193" s="5">
        <v>0</v>
      </c>
      <c r="F193" s="5">
        <v>0</v>
      </c>
      <c r="G193" s="5">
        <v>443.86</v>
      </c>
      <c r="H193" s="5">
        <v>443.86</v>
      </c>
      <c r="I193" s="5">
        <f t="shared" si="4"/>
        <v>7443.86</v>
      </c>
      <c r="J193" s="5">
        <v>443.86</v>
      </c>
      <c r="K193" s="5">
        <f t="shared" si="5"/>
        <v>443.86</v>
      </c>
      <c r="L193" s="103" t="s">
        <v>402</v>
      </c>
    </row>
    <row r="194" spans="1:12" s="50" customFormat="1" ht="278.25" customHeight="1">
      <c r="A194" s="98" t="s">
        <v>108</v>
      </c>
      <c r="B194" s="106" t="s">
        <v>29</v>
      </c>
      <c r="C194" s="5">
        <v>20000</v>
      </c>
      <c r="D194" s="99">
        <v>0</v>
      </c>
      <c r="E194" s="5">
        <v>0</v>
      </c>
      <c r="F194" s="5">
        <v>0</v>
      </c>
      <c r="G194" s="5">
        <v>667.65</v>
      </c>
      <c r="H194" s="5">
        <v>667.65</v>
      </c>
      <c r="I194" s="5">
        <f t="shared" si="4"/>
        <v>20667.65</v>
      </c>
      <c r="J194" s="5">
        <v>667.65</v>
      </c>
      <c r="K194" s="5">
        <f t="shared" si="5"/>
        <v>667.65</v>
      </c>
      <c r="L194" s="103" t="s">
        <v>402</v>
      </c>
    </row>
    <row r="195" spans="1:12" s="50" customFormat="1" ht="252" customHeight="1">
      <c r="A195" s="98" t="s">
        <v>109</v>
      </c>
      <c r="B195" s="105" t="s">
        <v>31</v>
      </c>
      <c r="C195" s="5">
        <v>40000</v>
      </c>
      <c r="D195" s="99">
        <v>0</v>
      </c>
      <c r="E195" s="5">
        <v>0</v>
      </c>
      <c r="F195" s="5">
        <v>0</v>
      </c>
      <c r="G195" s="5">
        <v>484.86</v>
      </c>
      <c r="H195" s="5">
        <v>484.86</v>
      </c>
      <c r="I195" s="5">
        <f t="shared" si="4"/>
        <v>40484.86</v>
      </c>
      <c r="J195" s="5">
        <v>484.86</v>
      </c>
      <c r="K195" s="5">
        <f t="shared" si="5"/>
        <v>484.86</v>
      </c>
      <c r="L195" s="103" t="s">
        <v>402</v>
      </c>
    </row>
    <row r="196" spans="1:12" s="50" customFormat="1" ht="226.5" customHeight="1">
      <c r="A196" s="98" t="s">
        <v>110</v>
      </c>
      <c r="B196" s="105" t="s">
        <v>33</v>
      </c>
      <c r="C196" s="5">
        <v>32600</v>
      </c>
      <c r="D196" s="99">
        <v>0</v>
      </c>
      <c r="E196" s="5">
        <v>0</v>
      </c>
      <c r="F196" s="5">
        <v>0</v>
      </c>
      <c r="G196" s="5">
        <v>0</v>
      </c>
      <c r="H196" s="5">
        <v>0</v>
      </c>
      <c r="I196" s="5">
        <f t="shared" si="4"/>
        <v>32600</v>
      </c>
      <c r="J196" s="99">
        <v>0</v>
      </c>
      <c r="K196" s="5">
        <f t="shared" si="5"/>
        <v>0</v>
      </c>
      <c r="L196" s="103" t="s">
        <v>34</v>
      </c>
    </row>
    <row r="197" spans="1:12" s="50" customFormat="1" ht="275.25" customHeight="1">
      <c r="A197" s="98" t="s">
        <v>111</v>
      </c>
      <c r="B197" s="105" t="s">
        <v>36</v>
      </c>
      <c r="C197" s="5">
        <v>32300</v>
      </c>
      <c r="D197" s="99">
        <v>0</v>
      </c>
      <c r="E197" s="5">
        <v>0</v>
      </c>
      <c r="F197" s="5">
        <v>0</v>
      </c>
      <c r="G197" s="5">
        <v>0</v>
      </c>
      <c r="H197" s="5">
        <v>0</v>
      </c>
      <c r="I197" s="5">
        <f t="shared" si="4"/>
        <v>32300</v>
      </c>
      <c r="J197" s="99">
        <v>0</v>
      </c>
      <c r="K197" s="5">
        <f>J197</f>
        <v>0</v>
      </c>
      <c r="L197" s="103" t="s">
        <v>34</v>
      </c>
    </row>
    <row r="198" spans="1:12" s="50" customFormat="1" ht="180" customHeight="1">
      <c r="A198" s="98" t="s">
        <v>112</v>
      </c>
      <c r="B198" s="106" t="s">
        <v>38</v>
      </c>
      <c r="C198" s="5">
        <v>16000</v>
      </c>
      <c r="D198" s="99">
        <v>0</v>
      </c>
      <c r="E198" s="5">
        <v>0</v>
      </c>
      <c r="F198" s="5">
        <v>0</v>
      </c>
      <c r="G198" s="5">
        <v>431.23</v>
      </c>
      <c r="H198" s="5">
        <v>431.23</v>
      </c>
      <c r="I198" s="5">
        <f t="shared" si="4"/>
        <v>16431.23</v>
      </c>
      <c r="J198" s="5">
        <v>431.23</v>
      </c>
      <c r="K198" s="5">
        <f>J198</f>
        <v>431.23</v>
      </c>
      <c r="L198" s="103" t="s">
        <v>402</v>
      </c>
    </row>
    <row r="199" spans="1:12" s="50" customFormat="1" ht="189.75" customHeight="1">
      <c r="A199" s="98" t="s">
        <v>113</v>
      </c>
      <c r="B199" s="106" t="s">
        <v>40</v>
      </c>
      <c r="C199" s="5">
        <v>30900</v>
      </c>
      <c r="D199" s="99">
        <v>0</v>
      </c>
      <c r="E199" s="5">
        <v>0</v>
      </c>
      <c r="F199" s="5">
        <v>0</v>
      </c>
      <c r="G199" s="5">
        <v>2000</v>
      </c>
      <c r="H199" s="5">
        <v>0</v>
      </c>
      <c r="I199" s="5">
        <f t="shared" si="4"/>
        <v>32900</v>
      </c>
      <c r="J199" s="99">
        <v>0</v>
      </c>
      <c r="K199" s="5">
        <f t="shared" si="5"/>
        <v>0</v>
      </c>
      <c r="L199" s="103" t="s">
        <v>338</v>
      </c>
    </row>
    <row r="200" spans="1:12" s="50" customFormat="1" ht="313.5" customHeight="1">
      <c r="A200" s="98" t="s">
        <v>114</v>
      </c>
      <c r="B200" s="111" t="s">
        <v>42</v>
      </c>
      <c r="C200" s="5">
        <v>2360</v>
      </c>
      <c r="D200" s="99">
        <v>707.07</v>
      </c>
      <c r="E200" s="5">
        <v>0</v>
      </c>
      <c r="F200" s="5">
        <v>0</v>
      </c>
      <c r="G200" s="5">
        <v>0</v>
      </c>
      <c r="H200" s="5">
        <v>0</v>
      </c>
      <c r="I200" s="5">
        <f>C200+G200</f>
        <v>2360</v>
      </c>
      <c r="J200" s="99">
        <v>707.07</v>
      </c>
      <c r="K200" s="5">
        <v>0</v>
      </c>
      <c r="L200" s="103" t="s">
        <v>43</v>
      </c>
    </row>
    <row r="201" spans="1:12" s="50" customFormat="1" ht="168.75" customHeight="1">
      <c r="A201" s="98" t="s">
        <v>115</v>
      </c>
      <c r="B201" s="106" t="s">
        <v>45</v>
      </c>
      <c r="C201" s="5">
        <v>11000</v>
      </c>
      <c r="D201" s="99">
        <v>0</v>
      </c>
      <c r="E201" s="5">
        <v>0</v>
      </c>
      <c r="F201" s="5">
        <v>0</v>
      </c>
      <c r="G201" s="5">
        <v>471.35</v>
      </c>
      <c r="H201" s="5">
        <v>471.35</v>
      </c>
      <c r="I201" s="5">
        <f>C201+G201</f>
        <v>11471.35</v>
      </c>
      <c r="J201" s="99">
        <v>471.35</v>
      </c>
      <c r="K201" s="5">
        <f>J201</f>
        <v>471.35</v>
      </c>
      <c r="L201" s="103" t="s">
        <v>402</v>
      </c>
    </row>
    <row r="202" spans="1:12" s="50" customFormat="1" ht="238.5" customHeight="1">
      <c r="A202" s="98" t="s">
        <v>116</v>
      </c>
      <c r="B202" s="112" t="s">
        <v>47</v>
      </c>
      <c r="C202" s="5">
        <v>5000</v>
      </c>
      <c r="D202" s="99">
        <v>300</v>
      </c>
      <c r="E202" s="5">
        <v>0</v>
      </c>
      <c r="F202" s="5">
        <v>0</v>
      </c>
      <c r="G202" s="5">
        <v>2500</v>
      </c>
      <c r="H202" s="5">
        <v>0</v>
      </c>
      <c r="I202" s="5">
        <f>C202+G202</f>
        <v>7500</v>
      </c>
      <c r="J202" s="99">
        <v>300</v>
      </c>
      <c r="K202" s="5">
        <v>0</v>
      </c>
      <c r="L202" s="103" t="s">
        <v>48</v>
      </c>
    </row>
    <row r="203" spans="1:12" s="50" customFormat="1" ht="176.25" customHeight="1">
      <c r="A203" s="98" t="s">
        <v>117</v>
      </c>
      <c r="B203" s="112" t="s">
        <v>50</v>
      </c>
      <c r="C203" s="5">
        <v>5000</v>
      </c>
      <c r="D203" s="99">
        <v>180</v>
      </c>
      <c r="E203" s="5">
        <v>0</v>
      </c>
      <c r="F203" s="5">
        <v>0</v>
      </c>
      <c r="G203" s="5">
        <v>3500</v>
      </c>
      <c r="H203" s="5">
        <v>0</v>
      </c>
      <c r="I203" s="5">
        <f>C203+G203</f>
        <v>8500</v>
      </c>
      <c r="J203" s="99">
        <v>180</v>
      </c>
      <c r="K203" s="5">
        <v>0</v>
      </c>
      <c r="L203" s="103" t="s">
        <v>51</v>
      </c>
    </row>
    <row r="204" spans="1:12" s="50" customFormat="1" ht="163.5" customHeight="1">
      <c r="A204" s="98" t="s">
        <v>118</v>
      </c>
      <c r="B204" s="106" t="s">
        <v>53</v>
      </c>
      <c r="C204" s="5">
        <v>5000</v>
      </c>
      <c r="D204" s="99">
        <v>180</v>
      </c>
      <c r="E204" s="5">
        <v>0</v>
      </c>
      <c r="F204" s="5">
        <v>0</v>
      </c>
      <c r="G204" s="5">
        <v>3200</v>
      </c>
      <c r="H204" s="5">
        <v>0</v>
      </c>
      <c r="I204" s="5">
        <f>C204+G204</f>
        <v>8200</v>
      </c>
      <c r="J204" s="99">
        <v>180</v>
      </c>
      <c r="K204" s="5">
        <v>0</v>
      </c>
      <c r="L204" s="103" t="s">
        <v>54</v>
      </c>
    </row>
    <row r="205" spans="1:12" s="50" customFormat="1" ht="12.75">
      <c r="A205" s="98"/>
      <c r="B205" s="77"/>
      <c r="C205" s="5"/>
      <c r="D205" s="99"/>
      <c r="E205" s="5"/>
      <c r="F205" s="5"/>
      <c r="G205" s="5"/>
      <c r="H205" s="5"/>
      <c r="I205" s="5"/>
      <c r="J205" s="113"/>
      <c r="K205" s="78"/>
      <c r="L205" s="78"/>
    </row>
    <row r="206" spans="1:12" s="117" customFormat="1" ht="12.75">
      <c r="A206" s="114"/>
      <c r="B206" s="115"/>
      <c r="C206" s="115"/>
      <c r="D206" s="116"/>
      <c r="E206" s="115"/>
      <c r="F206" s="115"/>
      <c r="G206" s="115"/>
      <c r="H206" s="115"/>
      <c r="I206" s="115"/>
      <c r="J206" s="116"/>
      <c r="K206" s="115"/>
      <c r="L206" s="115"/>
    </row>
    <row r="207" spans="1:12" s="117" customFormat="1" ht="38.25">
      <c r="A207" s="114"/>
      <c r="B207" s="106" t="s">
        <v>55</v>
      </c>
      <c r="C207" s="106">
        <v>0</v>
      </c>
      <c r="D207" s="106">
        <v>0</v>
      </c>
      <c r="E207" s="106">
        <v>0</v>
      </c>
      <c r="F207" s="106">
        <v>0</v>
      </c>
      <c r="G207" s="118">
        <f>56400-G146</f>
        <v>34128.13</v>
      </c>
      <c r="H207" s="106">
        <v>0</v>
      </c>
      <c r="I207" s="106">
        <v>0</v>
      </c>
      <c r="J207" s="106">
        <v>0</v>
      </c>
      <c r="K207" s="106">
        <v>0</v>
      </c>
      <c r="L207" s="106"/>
    </row>
    <row r="208" spans="1:12" s="133" customFormat="1" ht="38.25">
      <c r="A208" s="129" t="s">
        <v>183</v>
      </c>
      <c r="B208" s="135" t="s">
        <v>120</v>
      </c>
      <c r="C208" s="20">
        <f>SUM(C209:C210)</f>
        <v>415731.6</v>
      </c>
      <c r="D208" s="20">
        <f aca="true" t="shared" si="6" ref="D208:K208">SUM(D209:D210)</f>
        <v>0</v>
      </c>
      <c r="E208" s="20">
        <f t="shared" si="6"/>
        <v>0</v>
      </c>
      <c r="F208" s="20">
        <f t="shared" si="6"/>
        <v>0</v>
      </c>
      <c r="G208" s="20">
        <f t="shared" si="6"/>
        <v>0</v>
      </c>
      <c r="H208" s="20">
        <f t="shared" si="6"/>
        <v>0</v>
      </c>
      <c r="I208" s="20">
        <f t="shared" si="6"/>
        <v>415731.6</v>
      </c>
      <c r="J208" s="20">
        <f t="shared" si="6"/>
        <v>0</v>
      </c>
      <c r="K208" s="20">
        <f t="shared" si="6"/>
        <v>0</v>
      </c>
      <c r="L208" s="136"/>
    </row>
    <row r="209" spans="1:13" ht="48">
      <c r="A209" s="130" t="s">
        <v>61</v>
      </c>
      <c r="B209" s="24" t="s">
        <v>166</v>
      </c>
      <c r="C209" s="20">
        <v>270000</v>
      </c>
      <c r="D209" s="21">
        <v>0</v>
      </c>
      <c r="E209" s="20">
        <v>0</v>
      </c>
      <c r="F209" s="20">
        <v>0</v>
      </c>
      <c r="G209" s="21">
        <v>0</v>
      </c>
      <c r="H209" s="21">
        <v>0</v>
      </c>
      <c r="I209" s="21">
        <v>270000</v>
      </c>
      <c r="J209" s="21">
        <v>0</v>
      </c>
      <c r="K209" s="21">
        <v>0</v>
      </c>
      <c r="L209" s="83" t="s">
        <v>313</v>
      </c>
      <c r="M209" s="29"/>
    </row>
    <row r="210" spans="1:13" ht="48">
      <c r="A210" s="130" t="s">
        <v>62</v>
      </c>
      <c r="B210" s="24" t="s">
        <v>167</v>
      </c>
      <c r="C210" s="20">
        <v>145731.6</v>
      </c>
      <c r="D210" s="21">
        <v>0</v>
      </c>
      <c r="E210" s="20">
        <v>0</v>
      </c>
      <c r="F210" s="20">
        <v>0</v>
      </c>
      <c r="G210" s="21">
        <v>0</v>
      </c>
      <c r="H210" s="21">
        <v>0</v>
      </c>
      <c r="I210" s="21">
        <v>145731.6</v>
      </c>
      <c r="J210" s="21">
        <v>0</v>
      </c>
      <c r="K210" s="21">
        <v>0</v>
      </c>
      <c r="L210" s="83" t="s">
        <v>314</v>
      </c>
      <c r="M210" s="29"/>
    </row>
    <row r="211" spans="1:12" ht="12.75">
      <c r="A211" s="8"/>
      <c r="B211" s="9"/>
      <c r="C211" s="10"/>
      <c r="D211" s="10"/>
      <c r="E211" s="10"/>
      <c r="F211" s="10"/>
      <c r="G211" s="10"/>
      <c r="H211" s="10"/>
      <c r="I211" s="11"/>
      <c r="J211" s="12"/>
      <c r="K211" s="12"/>
      <c r="L211" s="30"/>
    </row>
    <row r="212" spans="1:12" ht="26.25" thickBot="1">
      <c r="A212" s="25" t="s">
        <v>195</v>
      </c>
      <c r="B212" s="26" t="s">
        <v>200</v>
      </c>
      <c r="C212" s="2"/>
      <c r="D212" s="2"/>
      <c r="E212" s="2"/>
      <c r="F212" s="2"/>
      <c r="G212" s="2"/>
      <c r="H212" s="2"/>
      <c r="I212" s="14"/>
      <c r="J212" s="15"/>
      <c r="K212" s="27"/>
      <c r="L212" s="28"/>
    </row>
    <row r="213" spans="1:12" ht="13.5" thickTop="1">
      <c r="A213" s="149" t="s">
        <v>124</v>
      </c>
      <c r="B213" s="150"/>
      <c r="C213" s="150"/>
      <c r="D213" s="151"/>
      <c r="E213" s="3"/>
      <c r="F213" s="3"/>
      <c r="G213" s="3"/>
      <c r="H213" s="3"/>
      <c r="I213" s="17"/>
      <c r="J213" s="1"/>
      <c r="K213" s="1"/>
      <c r="L213" s="1"/>
    </row>
    <row r="214" spans="1:11" ht="29.25" customHeight="1">
      <c r="A214" s="152"/>
      <c r="B214" s="153"/>
      <c r="C214" s="153"/>
      <c r="D214" s="154"/>
      <c r="E214" s="3"/>
      <c r="F214" s="3"/>
      <c r="G214" s="3"/>
      <c r="H214" s="3"/>
      <c r="I214" s="17"/>
      <c r="J214" s="1"/>
      <c r="K214" s="1"/>
    </row>
    <row r="215" spans="1:12" ht="40.5" customHeight="1">
      <c r="A215" s="141"/>
      <c r="B215" s="141"/>
      <c r="C215" s="141"/>
      <c r="D215" s="141"/>
      <c r="E215" s="141"/>
      <c r="F215" s="141"/>
      <c r="G215" s="141"/>
      <c r="H215" s="141"/>
      <c r="I215" s="141"/>
      <c r="J215" s="142" t="s">
        <v>121</v>
      </c>
      <c r="K215" s="142"/>
      <c r="L215" s="142"/>
    </row>
  </sheetData>
  <sheetProtection/>
  <mergeCells count="16">
    <mergeCell ref="L6:L8"/>
    <mergeCell ref="C7:D7"/>
    <mergeCell ref="E7:F7"/>
    <mergeCell ref="G7:H7"/>
    <mergeCell ref="I7:J7"/>
    <mergeCell ref="K7:K8"/>
    <mergeCell ref="A215:I215"/>
    <mergeCell ref="J215:L215"/>
    <mergeCell ref="A2:L2"/>
    <mergeCell ref="A3:L3"/>
    <mergeCell ref="A4:L4"/>
    <mergeCell ref="A6:A8"/>
    <mergeCell ref="B6:B8"/>
    <mergeCell ref="A213:D214"/>
    <mergeCell ref="C6:H6"/>
    <mergeCell ref="I6:K6"/>
  </mergeCells>
  <printOptions/>
  <pageMargins left="0.3937007874015748" right="0.1968503937007874" top="0.1968503937007874" bottom="0.1968503937007874" header="0.11811023622047245" footer="0.11811023622047245"/>
  <pageSetup firstPageNumber="23" useFirstPageNumber="1" fitToHeight="10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152"/>
  <sheetViews>
    <sheetView view="pageBreakPreview" zoomScale="75" zoomScaleSheetLayoutView="75" zoomScalePageLayoutView="0" workbookViewId="0" topLeftCell="A1">
      <pane xSplit="2" topLeftCell="C1" activePane="topRight" state="frozen"/>
      <selection pane="topLeft" activeCell="A1" sqref="A1"/>
      <selection pane="topRight" activeCell="A3" sqref="A3:L3"/>
    </sheetView>
  </sheetViews>
  <sheetFormatPr defaultColWidth="9.00390625" defaultRowHeight="12.75"/>
  <cols>
    <col min="1" max="1" width="5.625" style="0" customWidth="1"/>
    <col min="2" max="2" width="25.875" style="0" customWidth="1"/>
    <col min="3" max="3" width="11.375" style="0" customWidth="1"/>
    <col min="4" max="4" width="11.00390625" style="0" customWidth="1"/>
    <col min="5" max="5" width="7.00390625" style="0" customWidth="1"/>
    <col min="6" max="6" width="7.125" style="0" customWidth="1"/>
    <col min="7" max="8" width="11.375" style="0" customWidth="1"/>
    <col min="9" max="10" width="11.625" style="0" customWidth="1"/>
    <col min="11" max="11" width="10.25390625" style="0" customWidth="1"/>
    <col min="12" max="12" width="23.25390625" style="0" customWidth="1"/>
  </cols>
  <sheetData>
    <row r="1" spans="1:12" ht="12.75" customHeight="1">
      <c r="A1" s="50"/>
      <c r="B1" s="50"/>
      <c r="C1" s="50"/>
      <c r="D1" s="50"/>
      <c r="E1" s="50"/>
      <c r="F1" s="50"/>
      <c r="G1" s="51"/>
      <c r="H1" s="50"/>
      <c r="I1" s="50"/>
      <c r="J1" s="50"/>
      <c r="K1" s="50"/>
      <c r="L1" s="52" t="s">
        <v>186</v>
      </c>
    </row>
    <row r="2" spans="1:12" ht="15.75">
      <c r="A2" s="143" t="s">
        <v>505</v>
      </c>
      <c r="B2" s="143"/>
      <c r="C2" s="143"/>
      <c r="D2" s="143"/>
      <c r="E2" s="143"/>
      <c r="F2" s="143"/>
      <c r="G2" s="143"/>
      <c r="H2" s="143"/>
      <c r="I2" s="143"/>
      <c r="J2" s="143"/>
      <c r="K2" s="143"/>
      <c r="L2" s="143"/>
    </row>
    <row r="3" spans="1:12" ht="31.5" customHeight="1">
      <c r="A3" s="144" t="s">
        <v>198</v>
      </c>
      <c r="B3" s="144"/>
      <c r="C3" s="144"/>
      <c r="D3" s="144"/>
      <c r="E3" s="144"/>
      <c r="F3" s="144"/>
      <c r="G3" s="144"/>
      <c r="H3" s="144"/>
      <c r="I3" s="144"/>
      <c r="J3" s="144"/>
      <c r="K3" s="144"/>
      <c r="L3" s="144"/>
    </row>
    <row r="4" spans="1:12" ht="12.75" customHeight="1">
      <c r="A4" s="145" t="s">
        <v>185</v>
      </c>
      <c r="B4" s="145"/>
      <c r="C4" s="145"/>
      <c r="D4" s="145"/>
      <c r="E4" s="145"/>
      <c r="F4" s="145"/>
      <c r="G4" s="145"/>
      <c r="H4" s="145"/>
      <c r="I4" s="145"/>
      <c r="J4" s="145"/>
      <c r="K4" s="145"/>
      <c r="L4" s="145"/>
    </row>
    <row r="5" spans="1:12" ht="13.5" thickBot="1">
      <c r="A5" s="53"/>
      <c r="B5" s="53"/>
      <c r="C5" s="53"/>
      <c r="D5" s="53"/>
      <c r="E5" s="53"/>
      <c r="F5" s="53"/>
      <c r="G5" s="53"/>
      <c r="H5" s="53"/>
      <c r="I5" s="53"/>
      <c r="J5" s="53"/>
      <c r="K5" s="53"/>
      <c r="L5" s="53"/>
    </row>
    <row r="6" spans="1:12" ht="25.5" customHeight="1" thickBot="1" thickTop="1">
      <c r="A6" s="146" t="s">
        <v>184</v>
      </c>
      <c r="B6" s="146" t="s">
        <v>187</v>
      </c>
      <c r="C6" s="155" t="s">
        <v>176</v>
      </c>
      <c r="D6" s="156"/>
      <c r="E6" s="156"/>
      <c r="F6" s="156"/>
      <c r="G6" s="156"/>
      <c r="H6" s="157"/>
      <c r="I6" s="155" t="s">
        <v>197</v>
      </c>
      <c r="J6" s="156"/>
      <c r="K6" s="157"/>
      <c r="L6" s="158" t="s">
        <v>509</v>
      </c>
    </row>
    <row r="7" spans="1:12" ht="39" customHeight="1" thickBot="1" thickTop="1">
      <c r="A7" s="147"/>
      <c r="B7" s="147"/>
      <c r="C7" s="161" t="s">
        <v>188</v>
      </c>
      <c r="D7" s="161"/>
      <c r="E7" s="155" t="s">
        <v>189</v>
      </c>
      <c r="F7" s="157"/>
      <c r="G7" s="161" t="s">
        <v>190</v>
      </c>
      <c r="H7" s="162"/>
      <c r="I7" s="155" t="s">
        <v>191</v>
      </c>
      <c r="J7" s="157"/>
      <c r="K7" s="162" t="s">
        <v>192</v>
      </c>
      <c r="L7" s="159"/>
    </row>
    <row r="8" spans="1:12" ht="73.5" customHeight="1" thickBot="1" thickTop="1">
      <c r="A8" s="148"/>
      <c r="B8" s="148"/>
      <c r="C8" s="55" t="s">
        <v>172</v>
      </c>
      <c r="D8" s="56" t="s">
        <v>506</v>
      </c>
      <c r="E8" s="57" t="s">
        <v>173</v>
      </c>
      <c r="F8" s="58" t="s">
        <v>507</v>
      </c>
      <c r="G8" s="58" t="s">
        <v>174</v>
      </c>
      <c r="H8" s="58" t="s">
        <v>508</v>
      </c>
      <c r="I8" s="59" t="s">
        <v>175</v>
      </c>
      <c r="J8" s="58" t="s">
        <v>508</v>
      </c>
      <c r="K8" s="162"/>
      <c r="L8" s="160"/>
    </row>
    <row r="9" spans="1:12" ht="14.25" thickBot="1" thickTop="1">
      <c r="A9" s="60">
        <v>1</v>
      </c>
      <c r="B9" s="60">
        <v>2</v>
      </c>
      <c r="C9" s="4">
        <v>3</v>
      </c>
      <c r="D9" s="60">
        <v>4</v>
      </c>
      <c r="E9" s="60">
        <v>5</v>
      </c>
      <c r="F9" s="60">
        <v>6</v>
      </c>
      <c r="G9" s="60">
        <v>7</v>
      </c>
      <c r="H9" s="4">
        <v>8</v>
      </c>
      <c r="I9" s="4">
        <v>9</v>
      </c>
      <c r="J9" s="4">
        <v>10</v>
      </c>
      <c r="K9" s="4">
        <v>11</v>
      </c>
      <c r="L9" s="4">
        <v>12</v>
      </c>
    </row>
    <row r="10" spans="1:12" ht="14.25" thickBot="1" thickTop="1">
      <c r="A10" s="61"/>
      <c r="B10" s="7"/>
      <c r="C10" s="7"/>
      <c r="D10" s="7"/>
      <c r="E10" s="7"/>
      <c r="F10" s="7"/>
      <c r="G10" s="7"/>
      <c r="H10" s="7"/>
      <c r="I10" s="7"/>
      <c r="J10" s="62"/>
      <c r="K10" s="62"/>
      <c r="L10" s="63"/>
    </row>
    <row r="11" spans="1:12" ht="17.25" customHeight="1" thickBot="1" thickTop="1">
      <c r="A11" s="54" t="s">
        <v>178</v>
      </c>
      <c r="B11" s="64" t="s">
        <v>193</v>
      </c>
      <c r="C11" s="65">
        <f>C13+C150</f>
        <v>2289711.6</v>
      </c>
      <c r="D11" s="65">
        <f aca="true" t="shared" si="0" ref="D11:K11">D13+D150</f>
        <v>0</v>
      </c>
      <c r="E11" s="65">
        <f t="shared" si="0"/>
        <v>0</v>
      </c>
      <c r="F11" s="65">
        <f t="shared" si="0"/>
        <v>0</v>
      </c>
      <c r="G11" s="65">
        <f t="shared" si="0"/>
        <v>2643700</v>
      </c>
      <c r="H11" s="65">
        <f t="shared" si="0"/>
        <v>594692.4397999999</v>
      </c>
      <c r="I11" s="65">
        <f t="shared" si="0"/>
        <v>5233411.6</v>
      </c>
      <c r="J11" s="65">
        <f t="shared" si="0"/>
        <v>594692.4397999999</v>
      </c>
      <c r="K11" s="65">
        <f t="shared" si="0"/>
        <v>630689.34865</v>
      </c>
      <c r="L11" s="66"/>
    </row>
    <row r="12" spans="1:12" ht="12.75" customHeight="1" thickTop="1">
      <c r="A12" s="67"/>
      <c r="B12" s="68" t="s">
        <v>177</v>
      </c>
      <c r="C12" s="69"/>
      <c r="D12" s="13"/>
      <c r="E12" s="13"/>
      <c r="F12" s="13"/>
      <c r="G12" s="70"/>
      <c r="H12" s="13"/>
      <c r="I12" s="13"/>
      <c r="J12" s="71"/>
      <c r="K12" s="71"/>
      <c r="L12" s="72"/>
    </row>
    <row r="13" spans="1:12" ht="25.5">
      <c r="A13" s="73" t="s">
        <v>179</v>
      </c>
      <c r="B13" s="74" t="s">
        <v>194</v>
      </c>
      <c r="C13" s="75">
        <f>C15+C146</f>
        <v>2289711.6</v>
      </c>
      <c r="D13" s="75">
        <f aca="true" t="shared" si="1" ref="D13:K13">D15+D146</f>
        <v>0</v>
      </c>
      <c r="E13" s="75">
        <f t="shared" si="1"/>
        <v>0</v>
      </c>
      <c r="F13" s="75">
        <f t="shared" si="1"/>
        <v>0</v>
      </c>
      <c r="G13" s="75">
        <f t="shared" si="1"/>
        <v>2643700</v>
      </c>
      <c r="H13" s="75">
        <f t="shared" si="1"/>
        <v>594692.4397999999</v>
      </c>
      <c r="I13" s="75">
        <f t="shared" si="1"/>
        <v>5233411.6</v>
      </c>
      <c r="J13" s="75">
        <f t="shared" si="1"/>
        <v>594692.4397999999</v>
      </c>
      <c r="K13" s="75">
        <f t="shared" si="1"/>
        <v>630689.34865</v>
      </c>
      <c r="L13" s="76"/>
    </row>
    <row r="14" spans="1:12" ht="12.75">
      <c r="A14" s="73"/>
      <c r="B14" s="77" t="s">
        <v>196</v>
      </c>
      <c r="C14" s="5"/>
      <c r="D14" s="5"/>
      <c r="E14" s="5"/>
      <c r="F14" s="5"/>
      <c r="G14" s="5"/>
      <c r="H14" s="5"/>
      <c r="I14" s="5"/>
      <c r="J14" s="78"/>
      <c r="K14" s="78"/>
      <c r="L14" s="76"/>
    </row>
    <row r="15" spans="1:12" ht="54">
      <c r="A15" s="73"/>
      <c r="B15" s="79" t="s">
        <v>170</v>
      </c>
      <c r="C15" s="80">
        <f>SUM(C16:C145)</f>
        <v>1873980</v>
      </c>
      <c r="D15" s="80">
        <f aca="true" t="shared" si="2" ref="D15:K15">SUM(D16:D145)</f>
        <v>0</v>
      </c>
      <c r="E15" s="80">
        <f t="shared" si="2"/>
        <v>0</v>
      </c>
      <c r="F15" s="80">
        <f t="shared" si="2"/>
        <v>0</v>
      </c>
      <c r="G15" s="80">
        <f t="shared" si="2"/>
        <v>2643700</v>
      </c>
      <c r="H15" s="80">
        <f t="shared" si="2"/>
        <v>594692.4397999999</v>
      </c>
      <c r="I15" s="80">
        <f t="shared" si="2"/>
        <v>4817680</v>
      </c>
      <c r="J15" s="80">
        <f t="shared" si="2"/>
        <v>594692.4397999999</v>
      </c>
      <c r="K15" s="80">
        <f t="shared" si="2"/>
        <v>630689.34865</v>
      </c>
      <c r="L15" s="76"/>
    </row>
    <row r="16" spans="1:13" s="37" customFormat="1" ht="156">
      <c r="A16" s="81" t="s">
        <v>201</v>
      </c>
      <c r="B16" s="19" t="s">
        <v>202</v>
      </c>
      <c r="C16" s="21">
        <v>0</v>
      </c>
      <c r="D16" s="21">
        <v>0</v>
      </c>
      <c r="E16" s="21">
        <v>0</v>
      </c>
      <c r="F16" s="21">
        <v>0</v>
      </c>
      <c r="G16" s="21">
        <v>0</v>
      </c>
      <c r="H16" s="21">
        <v>32778.17118</v>
      </c>
      <c r="I16" s="21">
        <v>0</v>
      </c>
      <c r="J16" s="21">
        <v>32778.17118</v>
      </c>
      <c r="K16" s="21">
        <v>32348.77184</v>
      </c>
      <c r="L16" s="32" t="s">
        <v>259</v>
      </c>
      <c r="M16" s="40"/>
    </row>
    <row r="17" spans="1:13" s="37" customFormat="1" ht="84">
      <c r="A17" s="81" t="s">
        <v>203</v>
      </c>
      <c r="B17" s="22" t="s">
        <v>204</v>
      </c>
      <c r="C17" s="21">
        <v>0</v>
      </c>
      <c r="D17" s="21">
        <v>0</v>
      </c>
      <c r="E17" s="21">
        <v>0</v>
      </c>
      <c r="F17" s="21">
        <v>0</v>
      </c>
      <c r="G17" s="21">
        <v>0</v>
      </c>
      <c r="H17" s="21">
        <v>20816.18285</v>
      </c>
      <c r="I17" s="21">
        <v>0</v>
      </c>
      <c r="J17" s="21">
        <v>20816.18285</v>
      </c>
      <c r="K17" s="21">
        <v>20816.18285</v>
      </c>
      <c r="L17" s="33" t="s">
        <v>510</v>
      </c>
      <c r="M17" s="41"/>
    </row>
    <row r="18" spans="1:13" s="37" customFormat="1" ht="108">
      <c r="A18" s="81" t="s">
        <v>205</v>
      </c>
      <c r="B18" s="22" t="s">
        <v>206</v>
      </c>
      <c r="C18" s="21">
        <v>0</v>
      </c>
      <c r="D18" s="21">
        <v>0</v>
      </c>
      <c r="E18" s="21">
        <v>0</v>
      </c>
      <c r="F18" s="21">
        <v>0</v>
      </c>
      <c r="G18" s="21">
        <v>0</v>
      </c>
      <c r="H18" s="21">
        <v>0</v>
      </c>
      <c r="I18" s="21">
        <v>0</v>
      </c>
      <c r="J18" s="21">
        <v>0</v>
      </c>
      <c r="K18" s="21">
        <v>0</v>
      </c>
      <c r="L18" s="32" t="s">
        <v>485</v>
      </c>
      <c r="M18" s="40"/>
    </row>
    <row r="19" spans="1:13" s="37" customFormat="1" ht="84">
      <c r="A19" s="81" t="s">
        <v>207</v>
      </c>
      <c r="B19" s="22" t="s">
        <v>208</v>
      </c>
      <c r="C19" s="21">
        <v>122200</v>
      </c>
      <c r="D19" s="21">
        <v>0</v>
      </c>
      <c r="E19" s="21">
        <v>0</v>
      </c>
      <c r="F19" s="21">
        <v>0</v>
      </c>
      <c r="G19" s="21">
        <v>0</v>
      </c>
      <c r="H19" s="21">
        <v>0</v>
      </c>
      <c r="I19" s="21">
        <v>122200</v>
      </c>
      <c r="J19" s="21">
        <v>0</v>
      </c>
      <c r="K19" s="21">
        <v>0</v>
      </c>
      <c r="L19" s="32" t="s">
        <v>486</v>
      </c>
      <c r="M19" s="40"/>
    </row>
    <row r="20" spans="1:13" s="37" customFormat="1" ht="84">
      <c r="A20" s="81" t="s">
        <v>209</v>
      </c>
      <c r="B20" s="22" t="s">
        <v>210</v>
      </c>
      <c r="C20" s="21">
        <v>0</v>
      </c>
      <c r="D20" s="21">
        <v>0</v>
      </c>
      <c r="E20" s="21">
        <v>0</v>
      </c>
      <c r="F20" s="21">
        <v>0</v>
      </c>
      <c r="G20" s="21">
        <v>298000</v>
      </c>
      <c r="H20" s="21">
        <v>0</v>
      </c>
      <c r="I20" s="21">
        <v>298000</v>
      </c>
      <c r="J20" s="21">
        <v>0</v>
      </c>
      <c r="K20" s="21">
        <v>0</v>
      </c>
      <c r="L20" s="32" t="s">
        <v>487</v>
      </c>
      <c r="M20" s="40"/>
    </row>
    <row r="21" spans="1:13" s="37" customFormat="1" ht="228">
      <c r="A21" s="81" t="s">
        <v>211</v>
      </c>
      <c r="B21" s="22" t="s">
        <v>212</v>
      </c>
      <c r="C21" s="21">
        <v>215200</v>
      </c>
      <c r="D21" s="21">
        <v>0</v>
      </c>
      <c r="E21" s="21">
        <v>0</v>
      </c>
      <c r="F21" s="21">
        <v>0</v>
      </c>
      <c r="G21" s="21">
        <v>3000</v>
      </c>
      <c r="H21" s="21">
        <v>0</v>
      </c>
      <c r="I21" s="21">
        <v>218200</v>
      </c>
      <c r="J21" s="21">
        <v>0</v>
      </c>
      <c r="K21" s="21">
        <v>0</v>
      </c>
      <c r="L21" s="32" t="s">
        <v>222</v>
      </c>
      <c r="M21" s="40"/>
    </row>
    <row r="22" spans="1:13" s="37" customFormat="1" ht="84">
      <c r="A22" s="81" t="s">
        <v>213</v>
      </c>
      <c r="B22" s="23" t="s">
        <v>214</v>
      </c>
      <c r="C22" s="21">
        <v>0</v>
      </c>
      <c r="D22" s="21">
        <v>0</v>
      </c>
      <c r="E22" s="21">
        <v>0</v>
      </c>
      <c r="F22" s="21">
        <v>0</v>
      </c>
      <c r="G22" s="21">
        <v>238000</v>
      </c>
      <c r="H22" s="21">
        <v>0</v>
      </c>
      <c r="I22" s="21">
        <v>238000</v>
      </c>
      <c r="J22" s="21">
        <v>0</v>
      </c>
      <c r="K22" s="21">
        <v>0</v>
      </c>
      <c r="L22" s="32" t="s">
        <v>223</v>
      </c>
      <c r="M22" s="40"/>
    </row>
    <row r="23" spans="1:13" s="37" customFormat="1" ht="60">
      <c r="A23" s="81" t="s">
        <v>215</v>
      </c>
      <c r="B23" s="23" t="s">
        <v>216</v>
      </c>
      <c r="C23" s="21">
        <v>0</v>
      </c>
      <c r="D23" s="21">
        <v>0</v>
      </c>
      <c r="E23" s="21">
        <v>0</v>
      </c>
      <c r="F23" s="21">
        <v>0</v>
      </c>
      <c r="G23" s="21">
        <v>0</v>
      </c>
      <c r="H23" s="21">
        <v>1725.24</v>
      </c>
      <c r="I23" s="21">
        <v>0</v>
      </c>
      <c r="J23" s="21">
        <v>1725.24</v>
      </c>
      <c r="K23" s="21">
        <v>0</v>
      </c>
      <c r="L23" s="32" t="s">
        <v>488</v>
      </c>
      <c r="M23" s="40"/>
    </row>
    <row r="24" spans="1:13" s="37" customFormat="1" ht="132">
      <c r="A24" s="81" t="s">
        <v>217</v>
      </c>
      <c r="B24" s="23" t="s">
        <v>218</v>
      </c>
      <c r="C24" s="21">
        <v>0</v>
      </c>
      <c r="D24" s="21">
        <v>0</v>
      </c>
      <c r="E24" s="21">
        <v>0</v>
      </c>
      <c r="F24" s="21">
        <v>0</v>
      </c>
      <c r="G24" s="21">
        <v>0</v>
      </c>
      <c r="H24" s="21">
        <v>2548</v>
      </c>
      <c r="I24" s="21">
        <v>0</v>
      </c>
      <c r="J24" s="21">
        <v>2548</v>
      </c>
      <c r="K24" s="21">
        <v>3640</v>
      </c>
      <c r="L24" s="32" t="s">
        <v>224</v>
      </c>
      <c r="M24" s="40"/>
    </row>
    <row r="25" spans="1:13" s="37" customFormat="1" ht="108">
      <c r="A25" s="81" t="s">
        <v>219</v>
      </c>
      <c r="B25" s="23" t="s">
        <v>220</v>
      </c>
      <c r="C25" s="21">
        <v>0</v>
      </c>
      <c r="D25" s="21">
        <v>0</v>
      </c>
      <c r="E25" s="21">
        <v>0</v>
      </c>
      <c r="F25" s="21">
        <v>0</v>
      </c>
      <c r="G25" s="21">
        <v>0</v>
      </c>
      <c r="H25" s="21">
        <v>0</v>
      </c>
      <c r="I25" s="21">
        <v>0</v>
      </c>
      <c r="J25" s="21">
        <v>0</v>
      </c>
      <c r="K25" s="21">
        <v>0</v>
      </c>
      <c r="L25" s="32" t="s">
        <v>543</v>
      </c>
      <c r="M25" s="40"/>
    </row>
    <row r="26" spans="1:13" s="37" customFormat="1" ht="108">
      <c r="A26" s="81" t="s">
        <v>221</v>
      </c>
      <c r="B26" s="23" t="s">
        <v>260</v>
      </c>
      <c r="C26" s="21">
        <v>0</v>
      </c>
      <c r="D26" s="21">
        <v>0</v>
      </c>
      <c r="E26" s="21">
        <v>0</v>
      </c>
      <c r="F26" s="21">
        <v>0</v>
      </c>
      <c r="G26" s="21">
        <v>0</v>
      </c>
      <c r="H26" s="21">
        <v>348.133</v>
      </c>
      <c r="I26" s="21">
        <v>0</v>
      </c>
      <c r="J26" s="21">
        <v>348.133</v>
      </c>
      <c r="K26" s="21">
        <v>0</v>
      </c>
      <c r="L26" s="32" t="s">
        <v>544</v>
      </c>
      <c r="M26" s="40"/>
    </row>
    <row r="27" spans="1:13" s="37" customFormat="1" ht="144">
      <c r="A27" s="81" t="s">
        <v>261</v>
      </c>
      <c r="B27" s="22" t="s">
        <v>262</v>
      </c>
      <c r="C27" s="21">
        <v>0</v>
      </c>
      <c r="D27" s="21">
        <v>0</v>
      </c>
      <c r="E27" s="21">
        <v>0</v>
      </c>
      <c r="F27" s="21">
        <v>0</v>
      </c>
      <c r="G27" s="21">
        <v>10000</v>
      </c>
      <c r="H27" s="21">
        <v>0</v>
      </c>
      <c r="I27" s="21">
        <v>10000</v>
      </c>
      <c r="J27" s="21">
        <v>0</v>
      </c>
      <c r="K27" s="21">
        <v>0</v>
      </c>
      <c r="L27" s="32" t="s">
        <v>248</v>
      </c>
      <c r="M27" s="40"/>
    </row>
    <row r="28" spans="1:13" s="45" customFormat="1" ht="96">
      <c r="A28" s="81" t="s">
        <v>263</v>
      </c>
      <c r="B28" s="23" t="s">
        <v>264</v>
      </c>
      <c r="C28" s="21">
        <v>0</v>
      </c>
      <c r="D28" s="21">
        <v>0</v>
      </c>
      <c r="E28" s="21">
        <v>0</v>
      </c>
      <c r="F28" s="21">
        <v>0</v>
      </c>
      <c r="G28" s="21">
        <v>12000</v>
      </c>
      <c r="H28" s="21">
        <v>0</v>
      </c>
      <c r="I28" s="21">
        <v>12000</v>
      </c>
      <c r="J28" s="21">
        <v>0</v>
      </c>
      <c r="K28" s="21">
        <v>0</v>
      </c>
      <c r="L28" s="32" t="s">
        <v>545</v>
      </c>
      <c r="M28" s="44"/>
    </row>
    <row r="29" spans="1:13" s="37" customFormat="1" ht="168">
      <c r="A29" s="81" t="s">
        <v>265</v>
      </c>
      <c r="B29" s="22" t="s">
        <v>266</v>
      </c>
      <c r="C29" s="21">
        <v>0</v>
      </c>
      <c r="D29" s="21">
        <v>0</v>
      </c>
      <c r="E29" s="21">
        <v>0</v>
      </c>
      <c r="F29" s="21">
        <v>0</v>
      </c>
      <c r="G29" s="21">
        <v>5000</v>
      </c>
      <c r="H29" s="21">
        <v>0</v>
      </c>
      <c r="I29" s="21">
        <v>5000</v>
      </c>
      <c r="J29" s="21">
        <v>0</v>
      </c>
      <c r="K29" s="21">
        <v>0</v>
      </c>
      <c r="L29" s="32" t="s">
        <v>546</v>
      </c>
      <c r="M29" s="40"/>
    </row>
    <row r="30" spans="1:13" s="45" customFormat="1" ht="156">
      <c r="A30" s="81" t="s">
        <v>267</v>
      </c>
      <c r="B30" s="22" t="s">
        <v>268</v>
      </c>
      <c r="C30" s="21">
        <v>0</v>
      </c>
      <c r="D30" s="21">
        <v>0</v>
      </c>
      <c r="E30" s="21">
        <v>0</v>
      </c>
      <c r="F30" s="21">
        <v>0</v>
      </c>
      <c r="G30" s="21">
        <v>10000</v>
      </c>
      <c r="H30" s="21">
        <v>0</v>
      </c>
      <c r="I30" s="21">
        <v>10000</v>
      </c>
      <c r="J30" s="21">
        <v>0</v>
      </c>
      <c r="K30" s="21">
        <v>0</v>
      </c>
      <c r="L30" s="32" t="s">
        <v>547</v>
      </c>
      <c r="M30" s="44"/>
    </row>
    <row r="31" spans="1:13" s="45" customFormat="1" ht="132">
      <c r="A31" s="81" t="s">
        <v>269</v>
      </c>
      <c r="B31" s="22" t="s">
        <v>270</v>
      </c>
      <c r="C31" s="21">
        <v>0</v>
      </c>
      <c r="D31" s="21">
        <v>0</v>
      </c>
      <c r="E31" s="21">
        <v>0</v>
      </c>
      <c r="F31" s="21">
        <v>0</v>
      </c>
      <c r="G31" s="21">
        <v>10000</v>
      </c>
      <c r="H31" s="21">
        <v>0</v>
      </c>
      <c r="I31" s="21">
        <v>10000</v>
      </c>
      <c r="J31" s="21">
        <v>0</v>
      </c>
      <c r="K31" s="21">
        <v>0</v>
      </c>
      <c r="L31" s="32" t="s">
        <v>548</v>
      </c>
      <c r="M31" s="44"/>
    </row>
    <row r="32" spans="1:13" s="37" customFormat="1" ht="108">
      <c r="A32" s="81" t="s">
        <v>271</v>
      </c>
      <c r="B32" s="22" t="s">
        <v>272</v>
      </c>
      <c r="C32" s="21">
        <v>0</v>
      </c>
      <c r="D32" s="21">
        <v>0</v>
      </c>
      <c r="E32" s="21">
        <v>0</v>
      </c>
      <c r="F32" s="21">
        <v>0</v>
      </c>
      <c r="G32" s="21">
        <v>4000</v>
      </c>
      <c r="H32" s="21">
        <v>0</v>
      </c>
      <c r="I32" s="21">
        <v>4000</v>
      </c>
      <c r="J32" s="21">
        <v>0</v>
      </c>
      <c r="K32" s="21">
        <v>0</v>
      </c>
      <c r="L32" s="32" t="s">
        <v>489</v>
      </c>
      <c r="M32" s="40"/>
    </row>
    <row r="33" spans="1:13" s="37" customFormat="1" ht="120">
      <c r="A33" s="81" t="s">
        <v>273</v>
      </c>
      <c r="B33" s="22" t="s">
        <v>274</v>
      </c>
      <c r="C33" s="21">
        <v>0</v>
      </c>
      <c r="D33" s="21">
        <v>0</v>
      </c>
      <c r="E33" s="21">
        <v>0</v>
      </c>
      <c r="F33" s="21">
        <v>0</v>
      </c>
      <c r="G33" s="21">
        <v>5000</v>
      </c>
      <c r="H33" s="21">
        <v>0</v>
      </c>
      <c r="I33" s="21">
        <v>5000</v>
      </c>
      <c r="J33" s="21">
        <v>0</v>
      </c>
      <c r="K33" s="21">
        <v>0</v>
      </c>
      <c r="L33" s="32" t="s">
        <v>489</v>
      </c>
      <c r="M33" s="40"/>
    </row>
    <row r="34" spans="1:13" s="37" customFormat="1" ht="108">
      <c r="A34" s="81" t="s">
        <v>275</v>
      </c>
      <c r="B34" s="22" t="s">
        <v>276</v>
      </c>
      <c r="C34" s="21">
        <v>0</v>
      </c>
      <c r="D34" s="21">
        <v>0</v>
      </c>
      <c r="E34" s="21">
        <v>0</v>
      </c>
      <c r="F34" s="21">
        <v>0</v>
      </c>
      <c r="G34" s="21">
        <v>7800</v>
      </c>
      <c r="H34" s="21">
        <v>0</v>
      </c>
      <c r="I34" s="21">
        <v>7800</v>
      </c>
      <c r="J34" s="21">
        <v>0</v>
      </c>
      <c r="K34" s="21">
        <v>0</v>
      </c>
      <c r="L34" s="32" t="s">
        <v>490</v>
      </c>
      <c r="M34" s="40"/>
    </row>
    <row r="35" spans="1:13" s="37" customFormat="1" ht="132">
      <c r="A35" s="81" t="s">
        <v>277</v>
      </c>
      <c r="B35" s="22" t="s">
        <v>278</v>
      </c>
      <c r="C35" s="21">
        <v>0</v>
      </c>
      <c r="D35" s="21">
        <v>0</v>
      </c>
      <c r="E35" s="21">
        <v>0</v>
      </c>
      <c r="F35" s="21">
        <v>0</v>
      </c>
      <c r="G35" s="21">
        <v>0</v>
      </c>
      <c r="H35" s="21">
        <v>0</v>
      </c>
      <c r="I35" s="21">
        <v>0</v>
      </c>
      <c r="J35" s="21">
        <v>0</v>
      </c>
      <c r="K35" s="21">
        <v>0</v>
      </c>
      <c r="L35" s="32" t="s">
        <v>489</v>
      </c>
      <c r="M35" s="40"/>
    </row>
    <row r="36" spans="1:13" s="37" customFormat="1" ht="108">
      <c r="A36" s="81" t="s">
        <v>279</v>
      </c>
      <c r="B36" s="22" t="s">
        <v>280</v>
      </c>
      <c r="C36" s="21">
        <v>0</v>
      </c>
      <c r="D36" s="21">
        <v>0</v>
      </c>
      <c r="E36" s="21">
        <v>0</v>
      </c>
      <c r="F36" s="21">
        <v>0</v>
      </c>
      <c r="G36" s="21">
        <v>0</v>
      </c>
      <c r="H36" s="21">
        <v>0</v>
      </c>
      <c r="I36" s="21">
        <v>0</v>
      </c>
      <c r="J36" s="21">
        <v>0</v>
      </c>
      <c r="K36" s="21">
        <v>0</v>
      </c>
      <c r="L36" s="32" t="s">
        <v>489</v>
      </c>
      <c r="M36" s="40"/>
    </row>
    <row r="37" spans="1:13" s="37" customFormat="1" ht="132">
      <c r="A37" s="81" t="s">
        <v>281</v>
      </c>
      <c r="B37" s="22" t="s">
        <v>282</v>
      </c>
      <c r="C37" s="21">
        <v>38330</v>
      </c>
      <c r="D37" s="21">
        <v>0</v>
      </c>
      <c r="E37" s="21">
        <v>0</v>
      </c>
      <c r="F37" s="21">
        <v>0</v>
      </c>
      <c r="G37" s="21">
        <v>1300</v>
      </c>
      <c r="H37" s="21">
        <v>8164.30867</v>
      </c>
      <c r="I37" s="21">
        <v>39630</v>
      </c>
      <c r="J37" s="21">
        <v>8164.30867</v>
      </c>
      <c r="K37" s="21">
        <v>11663.2981</v>
      </c>
      <c r="L37" s="32" t="s">
        <v>225</v>
      </c>
      <c r="M37" s="40"/>
    </row>
    <row r="38" spans="1:13" s="37" customFormat="1" ht="120">
      <c r="A38" s="81" t="s">
        <v>283</v>
      </c>
      <c r="B38" s="22" t="s">
        <v>284</v>
      </c>
      <c r="C38" s="21">
        <v>14000</v>
      </c>
      <c r="D38" s="21">
        <v>0</v>
      </c>
      <c r="E38" s="21">
        <v>0</v>
      </c>
      <c r="F38" s="21">
        <v>0</v>
      </c>
      <c r="G38" s="21">
        <v>5000</v>
      </c>
      <c r="H38" s="21">
        <v>0</v>
      </c>
      <c r="I38" s="21">
        <v>19000</v>
      </c>
      <c r="J38" s="21">
        <v>0</v>
      </c>
      <c r="K38" s="21">
        <v>0</v>
      </c>
      <c r="L38" s="32" t="s">
        <v>491</v>
      </c>
      <c r="M38" s="40"/>
    </row>
    <row r="39" spans="1:13" s="37" customFormat="1" ht="120">
      <c r="A39" s="81" t="s">
        <v>285</v>
      </c>
      <c r="B39" s="22" t="s">
        <v>286</v>
      </c>
      <c r="C39" s="21">
        <v>38500</v>
      </c>
      <c r="D39" s="21">
        <v>0</v>
      </c>
      <c r="E39" s="21">
        <v>0</v>
      </c>
      <c r="F39" s="21">
        <v>0</v>
      </c>
      <c r="G39" s="21">
        <v>4000</v>
      </c>
      <c r="H39" s="21">
        <v>0</v>
      </c>
      <c r="I39" s="21">
        <v>42500</v>
      </c>
      <c r="J39" s="21">
        <v>0</v>
      </c>
      <c r="K39" s="21">
        <v>0</v>
      </c>
      <c r="L39" s="32" t="s">
        <v>489</v>
      </c>
      <c r="M39" s="40"/>
    </row>
    <row r="40" spans="1:13" s="45" customFormat="1" ht="132">
      <c r="A40" s="81" t="s">
        <v>287</v>
      </c>
      <c r="B40" s="22" t="s">
        <v>288</v>
      </c>
      <c r="C40" s="21">
        <v>61000</v>
      </c>
      <c r="D40" s="21">
        <v>0</v>
      </c>
      <c r="E40" s="21">
        <v>0</v>
      </c>
      <c r="F40" s="21">
        <v>0</v>
      </c>
      <c r="G40" s="21">
        <v>0</v>
      </c>
      <c r="H40" s="21">
        <v>0</v>
      </c>
      <c r="I40" s="21">
        <v>61000</v>
      </c>
      <c r="J40" s="21">
        <v>0</v>
      </c>
      <c r="K40" s="21">
        <v>0</v>
      </c>
      <c r="L40" s="32" t="s">
        <v>549</v>
      </c>
      <c r="M40" s="44"/>
    </row>
    <row r="41" spans="1:13" s="37" customFormat="1" ht="108">
      <c r="A41" s="81" t="s">
        <v>289</v>
      </c>
      <c r="B41" s="22" t="s">
        <v>290</v>
      </c>
      <c r="C41" s="21">
        <v>0</v>
      </c>
      <c r="D41" s="21">
        <v>0</v>
      </c>
      <c r="E41" s="21">
        <v>0</v>
      </c>
      <c r="F41" s="21">
        <v>0</v>
      </c>
      <c r="G41" s="21">
        <v>2000</v>
      </c>
      <c r="H41" s="21">
        <v>0</v>
      </c>
      <c r="I41" s="21">
        <v>2000</v>
      </c>
      <c r="J41" s="21">
        <v>0</v>
      </c>
      <c r="K41" s="21">
        <v>0</v>
      </c>
      <c r="L41" s="32" t="s">
        <v>488</v>
      </c>
      <c r="M41" s="40"/>
    </row>
    <row r="42" spans="1:13" s="37" customFormat="1" ht="108">
      <c r="A42" s="81" t="s">
        <v>291</v>
      </c>
      <c r="B42" s="22" t="s">
        <v>292</v>
      </c>
      <c r="C42" s="21">
        <v>0</v>
      </c>
      <c r="D42" s="21">
        <v>0</v>
      </c>
      <c r="E42" s="21">
        <v>0</v>
      </c>
      <c r="F42" s="21">
        <v>0</v>
      </c>
      <c r="G42" s="21">
        <v>15000</v>
      </c>
      <c r="H42" s="21">
        <v>0</v>
      </c>
      <c r="I42" s="21">
        <v>15000</v>
      </c>
      <c r="J42" s="21">
        <v>0</v>
      </c>
      <c r="K42" s="21">
        <v>0</v>
      </c>
      <c r="L42" s="32" t="s">
        <v>492</v>
      </c>
      <c r="M42" s="40"/>
    </row>
    <row r="43" spans="1:13" s="37" customFormat="1" ht="120">
      <c r="A43" s="81" t="s">
        <v>293</v>
      </c>
      <c r="B43" s="22" t="s">
        <v>294</v>
      </c>
      <c r="C43" s="21">
        <v>0</v>
      </c>
      <c r="D43" s="21">
        <v>0</v>
      </c>
      <c r="E43" s="21">
        <v>0</v>
      </c>
      <c r="F43" s="21">
        <v>0</v>
      </c>
      <c r="G43" s="21">
        <v>2000</v>
      </c>
      <c r="H43" s="21">
        <v>0</v>
      </c>
      <c r="I43" s="21">
        <v>2000</v>
      </c>
      <c r="J43" s="21">
        <v>0</v>
      </c>
      <c r="K43" s="21">
        <v>0</v>
      </c>
      <c r="L43" s="32" t="s">
        <v>492</v>
      </c>
      <c r="M43" s="40"/>
    </row>
    <row r="44" spans="1:13" s="37" customFormat="1" ht="120">
      <c r="A44" s="81" t="s">
        <v>295</v>
      </c>
      <c r="B44" s="22" t="s">
        <v>296</v>
      </c>
      <c r="C44" s="21">
        <v>0</v>
      </c>
      <c r="D44" s="21">
        <v>0</v>
      </c>
      <c r="E44" s="21">
        <v>0</v>
      </c>
      <c r="F44" s="21">
        <v>0</v>
      </c>
      <c r="G44" s="21">
        <v>10000</v>
      </c>
      <c r="H44" s="21">
        <v>0</v>
      </c>
      <c r="I44" s="21">
        <v>10000</v>
      </c>
      <c r="J44" s="21">
        <v>0</v>
      </c>
      <c r="K44" s="21">
        <v>0</v>
      </c>
      <c r="L44" s="32" t="s">
        <v>492</v>
      </c>
      <c r="M44" s="40"/>
    </row>
    <row r="45" spans="1:13" s="37" customFormat="1" ht="120">
      <c r="A45" s="81" t="s">
        <v>297</v>
      </c>
      <c r="B45" s="22" t="s">
        <v>298</v>
      </c>
      <c r="C45" s="21">
        <v>29000</v>
      </c>
      <c r="D45" s="21">
        <v>0</v>
      </c>
      <c r="E45" s="21">
        <v>0</v>
      </c>
      <c r="F45" s="21">
        <v>0</v>
      </c>
      <c r="G45" s="21">
        <v>1000</v>
      </c>
      <c r="H45" s="21">
        <v>0</v>
      </c>
      <c r="I45" s="21">
        <v>30000</v>
      </c>
      <c r="J45" s="21">
        <v>0</v>
      </c>
      <c r="K45" s="21">
        <v>0</v>
      </c>
      <c r="L45" s="32" t="s">
        <v>550</v>
      </c>
      <c r="M45" s="40"/>
    </row>
    <row r="46" spans="1:13" s="45" customFormat="1" ht="156">
      <c r="A46" s="81" t="s">
        <v>299</v>
      </c>
      <c r="B46" s="22" t="s">
        <v>300</v>
      </c>
      <c r="C46" s="21">
        <v>33000</v>
      </c>
      <c r="D46" s="21">
        <v>0</v>
      </c>
      <c r="E46" s="21">
        <v>0</v>
      </c>
      <c r="F46" s="21">
        <v>0</v>
      </c>
      <c r="G46" s="21">
        <v>10500</v>
      </c>
      <c r="H46" s="21">
        <v>0</v>
      </c>
      <c r="I46" s="21">
        <v>43500</v>
      </c>
      <c r="J46" s="21">
        <v>0</v>
      </c>
      <c r="K46" s="21">
        <v>0</v>
      </c>
      <c r="L46" s="82" t="s">
        <v>551</v>
      </c>
      <c r="M46" s="46"/>
    </row>
    <row r="47" spans="1:13" s="45" customFormat="1" ht="120">
      <c r="A47" s="81" t="s">
        <v>301</v>
      </c>
      <c r="B47" s="22" t="s">
        <v>315</v>
      </c>
      <c r="C47" s="21">
        <v>0</v>
      </c>
      <c r="D47" s="21">
        <v>0</v>
      </c>
      <c r="E47" s="21">
        <v>0</v>
      </c>
      <c r="F47" s="21">
        <v>0</v>
      </c>
      <c r="G47" s="21">
        <v>12000</v>
      </c>
      <c r="H47" s="21">
        <v>628.614</v>
      </c>
      <c r="I47" s="21">
        <v>12000</v>
      </c>
      <c r="J47" s="21">
        <v>628.614</v>
      </c>
      <c r="K47" s="21">
        <v>0</v>
      </c>
      <c r="L47" s="32" t="s">
        <v>552</v>
      </c>
      <c r="M47" s="44"/>
    </row>
    <row r="48" spans="1:13" s="45" customFormat="1" ht="132">
      <c r="A48" s="81" t="s">
        <v>316</v>
      </c>
      <c r="B48" s="22" t="s">
        <v>317</v>
      </c>
      <c r="C48" s="21">
        <v>0</v>
      </c>
      <c r="D48" s="21">
        <v>0</v>
      </c>
      <c r="E48" s="21">
        <v>0</v>
      </c>
      <c r="F48" s="21">
        <v>0</v>
      </c>
      <c r="G48" s="21">
        <v>11000</v>
      </c>
      <c r="H48" s="21">
        <v>542</v>
      </c>
      <c r="I48" s="21">
        <v>11000</v>
      </c>
      <c r="J48" s="21">
        <v>542</v>
      </c>
      <c r="K48" s="21">
        <v>0</v>
      </c>
      <c r="L48" s="32" t="s">
        <v>553</v>
      </c>
      <c r="M48" s="44"/>
    </row>
    <row r="49" spans="1:13" s="37" customFormat="1" ht="168">
      <c r="A49" s="81" t="s">
        <v>318</v>
      </c>
      <c r="B49" s="22" t="s">
        <v>321</v>
      </c>
      <c r="C49" s="21">
        <v>10500</v>
      </c>
      <c r="D49" s="21">
        <v>0</v>
      </c>
      <c r="E49" s="21">
        <v>0</v>
      </c>
      <c r="F49" s="21">
        <v>0</v>
      </c>
      <c r="G49" s="21">
        <v>10000</v>
      </c>
      <c r="H49" s="21">
        <v>87297.9</v>
      </c>
      <c r="I49" s="21">
        <v>20500</v>
      </c>
      <c r="J49" s="21">
        <v>87297.9</v>
      </c>
      <c r="K49" s="21">
        <v>120147</v>
      </c>
      <c r="L49" s="32" t="s">
        <v>237</v>
      </c>
      <c r="M49" s="40"/>
    </row>
    <row r="50" spans="1:13" s="37" customFormat="1" ht="144">
      <c r="A50" s="81" t="s">
        <v>322</v>
      </c>
      <c r="B50" s="22" t="s">
        <v>323</v>
      </c>
      <c r="C50" s="21">
        <v>0</v>
      </c>
      <c r="D50" s="21">
        <v>0</v>
      </c>
      <c r="E50" s="21">
        <v>0</v>
      </c>
      <c r="F50" s="21">
        <v>0</v>
      </c>
      <c r="G50" s="21">
        <v>7000</v>
      </c>
      <c r="H50" s="21">
        <v>0</v>
      </c>
      <c r="I50" s="21">
        <v>7000</v>
      </c>
      <c r="J50" s="21">
        <v>0</v>
      </c>
      <c r="K50" s="21">
        <v>0</v>
      </c>
      <c r="L50" s="32" t="s">
        <v>493</v>
      </c>
      <c r="M50" s="40"/>
    </row>
    <row r="51" spans="1:13" s="45" customFormat="1" ht="108">
      <c r="A51" s="81" t="s">
        <v>324</v>
      </c>
      <c r="B51" s="22" t="s">
        <v>404</v>
      </c>
      <c r="C51" s="21">
        <v>8000</v>
      </c>
      <c r="D51" s="21">
        <v>0</v>
      </c>
      <c r="E51" s="21">
        <v>0</v>
      </c>
      <c r="F51" s="21">
        <v>0</v>
      </c>
      <c r="G51" s="21">
        <v>26400</v>
      </c>
      <c r="H51" s="21">
        <v>0</v>
      </c>
      <c r="I51" s="21">
        <v>34400</v>
      </c>
      <c r="J51" s="21">
        <v>0</v>
      </c>
      <c r="K51" s="21">
        <v>0</v>
      </c>
      <c r="L51" s="32" t="s">
        <v>554</v>
      </c>
      <c r="M51" s="44"/>
    </row>
    <row r="52" spans="1:13" s="37" customFormat="1" ht="204">
      <c r="A52" s="81" t="s">
        <v>405</v>
      </c>
      <c r="B52" s="22" t="s">
        <v>406</v>
      </c>
      <c r="C52" s="21">
        <v>0</v>
      </c>
      <c r="D52" s="21">
        <v>0</v>
      </c>
      <c r="E52" s="21">
        <v>0</v>
      </c>
      <c r="F52" s="21">
        <v>0</v>
      </c>
      <c r="G52" s="21">
        <v>36600</v>
      </c>
      <c r="H52" s="21">
        <v>4254.2225</v>
      </c>
      <c r="I52" s="21">
        <v>36600</v>
      </c>
      <c r="J52" s="21">
        <v>4254.2225</v>
      </c>
      <c r="K52" s="21">
        <v>6769.333</v>
      </c>
      <c r="L52" s="32" t="s">
        <v>226</v>
      </c>
      <c r="M52" s="40"/>
    </row>
    <row r="53" spans="1:13" s="45" customFormat="1" ht="156">
      <c r="A53" s="81" t="s">
        <v>407</v>
      </c>
      <c r="B53" s="22" t="s">
        <v>408</v>
      </c>
      <c r="C53" s="21">
        <v>50000</v>
      </c>
      <c r="D53" s="21">
        <v>0</v>
      </c>
      <c r="E53" s="21">
        <v>0</v>
      </c>
      <c r="F53" s="21">
        <v>0</v>
      </c>
      <c r="G53" s="21">
        <v>7000</v>
      </c>
      <c r="H53" s="21">
        <v>19399.4405</v>
      </c>
      <c r="I53" s="21">
        <v>57000</v>
      </c>
      <c r="J53" s="21">
        <v>19399.4405</v>
      </c>
      <c r="K53" s="21">
        <v>0</v>
      </c>
      <c r="L53" s="34" t="s">
        <v>555</v>
      </c>
      <c r="M53" s="47"/>
    </row>
    <row r="54" spans="1:13" s="37" customFormat="1" ht="84">
      <c r="A54" s="81" t="s">
        <v>409</v>
      </c>
      <c r="B54" s="22" t="s">
        <v>410</v>
      </c>
      <c r="C54" s="21">
        <v>0</v>
      </c>
      <c r="D54" s="21">
        <v>0</v>
      </c>
      <c r="E54" s="21">
        <v>0</v>
      </c>
      <c r="F54" s="21">
        <v>0</v>
      </c>
      <c r="G54" s="21">
        <v>5000</v>
      </c>
      <c r="H54" s="21">
        <v>0</v>
      </c>
      <c r="I54" s="21">
        <v>5000</v>
      </c>
      <c r="J54" s="21">
        <v>0</v>
      </c>
      <c r="K54" s="21">
        <v>0</v>
      </c>
      <c r="L54" s="32" t="s">
        <v>488</v>
      </c>
      <c r="M54" s="40"/>
    </row>
    <row r="55" spans="1:13" s="37" customFormat="1" ht="108">
      <c r="A55" s="81" t="s">
        <v>411</v>
      </c>
      <c r="B55" s="22" t="s">
        <v>412</v>
      </c>
      <c r="C55" s="21">
        <v>0</v>
      </c>
      <c r="D55" s="21">
        <v>0</v>
      </c>
      <c r="E55" s="21">
        <v>0</v>
      </c>
      <c r="F55" s="21">
        <v>0</v>
      </c>
      <c r="G55" s="21">
        <v>0</v>
      </c>
      <c r="H55" s="21">
        <v>0</v>
      </c>
      <c r="I55" s="21">
        <v>0</v>
      </c>
      <c r="J55" s="21">
        <v>0</v>
      </c>
      <c r="K55" s="21">
        <v>0</v>
      </c>
      <c r="L55" s="32" t="s">
        <v>488</v>
      </c>
      <c r="M55" s="40"/>
    </row>
    <row r="56" spans="1:13" s="45" customFormat="1" ht="120">
      <c r="A56" s="81" t="s">
        <v>413</v>
      </c>
      <c r="B56" s="22" t="s">
        <v>414</v>
      </c>
      <c r="C56" s="21">
        <v>15400</v>
      </c>
      <c r="D56" s="21">
        <v>0</v>
      </c>
      <c r="E56" s="21">
        <v>0</v>
      </c>
      <c r="F56" s="21">
        <v>0</v>
      </c>
      <c r="G56" s="21">
        <v>3000</v>
      </c>
      <c r="H56" s="21">
        <v>0</v>
      </c>
      <c r="I56" s="21">
        <v>18400</v>
      </c>
      <c r="J56" s="21">
        <v>0</v>
      </c>
      <c r="K56" s="21">
        <v>0</v>
      </c>
      <c r="L56" s="32" t="s">
        <v>556</v>
      </c>
      <c r="M56" s="44"/>
    </row>
    <row r="57" spans="1:13" s="37" customFormat="1" ht="156">
      <c r="A57" s="81" t="s">
        <v>415</v>
      </c>
      <c r="B57" s="22" t="s">
        <v>416</v>
      </c>
      <c r="C57" s="21">
        <v>0</v>
      </c>
      <c r="D57" s="21">
        <v>0</v>
      </c>
      <c r="E57" s="21">
        <v>0</v>
      </c>
      <c r="F57" s="21">
        <v>0</v>
      </c>
      <c r="G57" s="21">
        <v>3000</v>
      </c>
      <c r="H57" s="21">
        <v>9450</v>
      </c>
      <c r="I57" s="21">
        <v>3000</v>
      </c>
      <c r="J57" s="21">
        <v>9450</v>
      </c>
      <c r="K57" s="21">
        <v>13500</v>
      </c>
      <c r="L57" s="32" t="s">
        <v>227</v>
      </c>
      <c r="M57" s="40"/>
    </row>
    <row r="58" spans="1:13" s="37" customFormat="1" ht="120">
      <c r="A58" s="81" t="s">
        <v>417</v>
      </c>
      <c r="B58" s="22" t="s">
        <v>418</v>
      </c>
      <c r="C58" s="21">
        <v>0</v>
      </c>
      <c r="D58" s="21">
        <v>0</v>
      </c>
      <c r="E58" s="21">
        <v>0</v>
      </c>
      <c r="F58" s="21">
        <v>0</v>
      </c>
      <c r="G58" s="21">
        <v>2000</v>
      </c>
      <c r="H58" s="21">
        <v>0</v>
      </c>
      <c r="I58" s="21">
        <v>2000</v>
      </c>
      <c r="J58" s="21">
        <v>0</v>
      </c>
      <c r="K58" s="21">
        <v>0</v>
      </c>
      <c r="L58" s="32" t="s">
        <v>491</v>
      </c>
      <c r="M58" s="40"/>
    </row>
    <row r="59" spans="1:13" s="37" customFormat="1" ht="132">
      <c r="A59" s="81" t="s">
        <v>419</v>
      </c>
      <c r="B59" s="22" t="s">
        <v>420</v>
      </c>
      <c r="C59" s="21">
        <v>0</v>
      </c>
      <c r="D59" s="21">
        <v>0</v>
      </c>
      <c r="E59" s="21">
        <v>0</v>
      </c>
      <c r="F59" s="21">
        <v>0</v>
      </c>
      <c r="G59" s="21">
        <v>0</v>
      </c>
      <c r="H59" s="21">
        <v>8039.5</v>
      </c>
      <c r="I59" s="21">
        <v>0</v>
      </c>
      <c r="J59" s="21">
        <v>8039.5</v>
      </c>
      <c r="K59" s="21">
        <v>11485</v>
      </c>
      <c r="L59" s="32" t="s">
        <v>228</v>
      </c>
      <c r="M59" s="40"/>
    </row>
    <row r="60" spans="1:13" s="45" customFormat="1" ht="156">
      <c r="A60" s="81" t="s">
        <v>421</v>
      </c>
      <c r="B60" s="22" t="s">
        <v>422</v>
      </c>
      <c r="C60" s="21">
        <v>9500</v>
      </c>
      <c r="D60" s="21">
        <v>0</v>
      </c>
      <c r="E60" s="21">
        <v>0</v>
      </c>
      <c r="F60" s="21">
        <v>0</v>
      </c>
      <c r="G60" s="21">
        <v>15000</v>
      </c>
      <c r="H60" s="21">
        <v>0</v>
      </c>
      <c r="I60" s="21">
        <v>24500</v>
      </c>
      <c r="J60" s="21">
        <v>0</v>
      </c>
      <c r="K60" s="21">
        <v>0</v>
      </c>
      <c r="L60" s="32" t="s">
        <v>557</v>
      </c>
      <c r="M60" s="44"/>
    </row>
    <row r="61" spans="1:13" s="45" customFormat="1" ht="144">
      <c r="A61" s="81" t="s">
        <v>423</v>
      </c>
      <c r="B61" s="22" t="s">
        <v>424</v>
      </c>
      <c r="C61" s="21">
        <v>0</v>
      </c>
      <c r="D61" s="21">
        <v>0</v>
      </c>
      <c r="E61" s="21">
        <v>0</v>
      </c>
      <c r="F61" s="21">
        <v>0</v>
      </c>
      <c r="G61" s="21">
        <v>12000</v>
      </c>
      <c r="H61" s="21">
        <v>0</v>
      </c>
      <c r="I61" s="21">
        <v>12000</v>
      </c>
      <c r="J61" s="21">
        <v>0</v>
      </c>
      <c r="K61" s="21">
        <v>0</v>
      </c>
      <c r="L61" s="32" t="s">
        <v>558</v>
      </c>
      <c r="M61" s="44"/>
    </row>
    <row r="62" spans="1:13" s="37" customFormat="1" ht="156">
      <c r="A62" s="81" t="s">
        <v>425</v>
      </c>
      <c r="B62" s="22" t="s">
        <v>426</v>
      </c>
      <c r="C62" s="21">
        <v>73500</v>
      </c>
      <c r="D62" s="21">
        <v>0</v>
      </c>
      <c r="E62" s="21">
        <v>0</v>
      </c>
      <c r="F62" s="21">
        <v>0</v>
      </c>
      <c r="G62" s="21">
        <v>10000</v>
      </c>
      <c r="H62" s="21">
        <v>0</v>
      </c>
      <c r="I62" s="21">
        <v>83500</v>
      </c>
      <c r="J62" s="21">
        <v>0</v>
      </c>
      <c r="K62" s="21">
        <v>0</v>
      </c>
      <c r="L62" s="32" t="s">
        <v>487</v>
      </c>
      <c r="M62" s="40"/>
    </row>
    <row r="63" spans="1:13" s="37" customFormat="1" ht="192">
      <c r="A63" s="81" t="s">
        <v>427</v>
      </c>
      <c r="B63" s="22" t="s">
        <v>428</v>
      </c>
      <c r="C63" s="21">
        <v>0</v>
      </c>
      <c r="D63" s="21">
        <v>0</v>
      </c>
      <c r="E63" s="21">
        <v>0</v>
      </c>
      <c r="F63" s="21">
        <v>0</v>
      </c>
      <c r="G63" s="21">
        <v>25000</v>
      </c>
      <c r="H63" s="21">
        <v>1568</v>
      </c>
      <c r="I63" s="21">
        <v>25000</v>
      </c>
      <c r="J63" s="21">
        <v>1568</v>
      </c>
      <c r="K63" s="21">
        <v>2240</v>
      </c>
      <c r="L63" s="32" t="s">
        <v>229</v>
      </c>
      <c r="M63" s="40"/>
    </row>
    <row r="64" spans="1:13" s="49" customFormat="1" ht="213" customHeight="1">
      <c r="A64" s="81" t="s">
        <v>429</v>
      </c>
      <c r="B64" s="22" t="s">
        <v>430</v>
      </c>
      <c r="C64" s="21">
        <v>145500</v>
      </c>
      <c r="D64" s="21">
        <v>0</v>
      </c>
      <c r="E64" s="21">
        <v>0</v>
      </c>
      <c r="F64" s="21">
        <v>0</v>
      </c>
      <c r="G64" s="21">
        <v>5000</v>
      </c>
      <c r="H64" s="21">
        <v>574.9</v>
      </c>
      <c r="I64" s="21">
        <v>150500</v>
      </c>
      <c r="J64" s="21">
        <v>574.9</v>
      </c>
      <c r="K64" s="21">
        <v>30838.24815</v>
      </c>
      <c r="L64" s="32" t="s">
        <v>559</v>
      </c>
      <c r="M64" s="48"/>
    </row>
    <row r="65" spans="1:13" s="37" customFormat="1" ht="192">
      <c r="A65" s="81" t="s">
        <v>431</v>
      </c>
      <c r="B65" s="22" t="s">
        <v>432</v>
      </c>
      <c r="C65" s="21">
        <v>0</v>
      </c>
      <c r="D65" s="21">
        <v>0</v>
      </c>
      <c r="E65" s="21">
        <v>0</v>
      </c>
      <c r="F65" s="21">
        <v>0</v>
      </c>
      <c r="G65" s="21">
        <v>30000</v>
      </c>
      <c r="H65" s="21">
        <v>29361.06884</v>
      </c>
      <c r="I65" s="21">
        <v>30000</v>
      </c>
      <c r="J65" s="21">
        <v>29361.06884</v>
      </c>
      <c r="K65" s="21">
        <v>42995.97314</v>
      </c>
      <c r="L65" s="32" t="s">
        <v>230</v>
      </c>
      <c r="M65" s="40"/>
    </row>
    <row r="66" spans="1:13" s="37" customFormat="1" ht="180">
      <c r="A66" s="81" t="s">
        <v>433</v>
      </c>
      <c r="B66" s="22" t="s">
        <v>434</v>
      </c>
      <c r="C66" s="21">
        <v>110500</v>
      </c>
      <c r="D66" s="21">
        <v>0</v>
      </c>
      <c r="E66" s="21">
        <v>0</v>
      </c>
      <c r="F66" s="21">
        <v>0</v>
      </c>
      <c r="G66" s="21">
        <v>4800</v>
      </c>
      <c r="H66" s="21">
        <v>3920</v>
      </c>
      <c r="I66" s="21">
        <v>115300</v>
      </c>
      <c r="J66" s="21">
        <v>3920</v>
      </c>
      <c r="K66" s="21">
        <v>5600</v>
      </c>
      <c r="L66" s="32" t="s">
        <v>231</v>
      </c>
      <c r="M66" s="40"/>
    </row>
    <row r="67" spans="1:13" s="37" customFormat="1" ht="252">
      <c r="A67" s="81" t="s">
        <v>435</v>
      </c>
      <c r="B67" s="22" t="s">
        <v>436</v>
      </c>
      <c r="C67" s="21">
        <v>132400</v>
      </c>
      <c r="D67" s="21">
        <v>0</v>
      </c>
      <c r="E67" s="21">
        <v>0</v>
      </c>
      <c r="F67" s="21">
        <v>0</v>
      </c>
      <c r="G67" s="21">
        <v>74500</v>
      </c>
      <c r="H67" s="21">
        <v>34656.3045</v>
      </c>
      <c r="I67" s="21">
        <v>206900</v>
      </c>
      <c r="J67" s="21">
        <v>34656.3045</v>
      </c>
      <c r="K67" s="21">
        <v>1963.728</v>
      </c>
      <c r="L67" s="32" t="s">
        <v>232</v>
      </c>
      <c r="M67" s="40"/>
    </row>
    <row r="68" spans="1:13" s="45" customFormat="1" ht="180">
      <c r="A68" s="81" t="s">
        <v>437</v>
      </c>
      <c r="B68" s="22" t="s">
        <v>438</v>
      </c>
      <c r="C68" s="21">
        <v>0</v>
      </c>
      <c r="D68" s="21">
        <v>0</v>
      </c>
      <c r="E68" s="21">
        <v>0</v>
      </c>
      <c r="F68" s="21">
        <v>0</v>
      </c>
      <c r="G68" s="21">
        <v>0</v>
      </c>
      <c r="H68" s="21">
        <v>0</v>
      </c>
      <c r="I68" s="21">
        <v>0</v>
      </c>
      <c r="J68" s="21">
        <v>0</v>
      </c>
      <c r="K68" s="21">
        <v>0</v>
      </c>
      <c r="L68" s="32" t="s">
        <v>560</v>
      </c>
      <c r="M68" s="44"/>
    </row>
    <row r="69" spans="1:13" s="37" customFormat="1" ht="192">
      <c r="A69" s="81" t="s">
        <v>439</v>
      </c>
      <c r="B69" s="22" t="s">
        <v>440</v>
      </c>
      <c r="C69" s="21">
        <v>2400</v>
      </c>
      <c r="D69" s="21">
        <v>0</v>
      </c>
      <c r="E69" s="21">
        <v>0</v>
      </c>
      <c r="F69" s="21">
        <v>0</v>
      </c>
      <c r="G69" s="21">
        <v>0</v>
      </c>
      <c r="H69" s="21">
        <v>11905.89606</v>
      </c>
      <c r="I69" s="21">
        <v>2400</v>
      </c>
      <c r="J69" s="21">
        <v>11905.89606</v>
      </c>
      <c r="K69" s="21">
        <v>17008.42295</v>
      </c>
      <c r="L69" s="32" t="s">
        <v>234</v>
      </c>
      <c r="M69" s="40"/>
    </row>
    <row r="70" spans="1:13" s="37" customFormat="1" ht="144">
      <c r="A70" s="81" t="s">
        <v>441</v>
      </c>
      <c r="B70" s="22" t="s">
        <v>442</v>
      </c>
      <c r="C70" s="21">
        <v>0</v>
      </c>
      <c r="D70" s="21">
        <v>0</v>
      </c>
      <c r="E70" s="21">
        <v>0</v>
      </c>
      <c r="F70" s="21">
        <v>0</v>
      </c>
      <c r="G70" s="21">
        <v>54000</v>
      </c>
      <c r="H70" s="21">
        <v>3255</v>
      </c>
      <c r="I70" s="21">
        <v>54000</v>
      </c>
      <c r="J70" s="21">
        <v>3255</v>
      </c>
      <c r="K70" s="21">
        <v>4650</v>
      </c>
      <c r="L70" s="32" t="s">
        <v>235</v>
      </c>
      <c r="M70" s="40"/>
    </row>
    <row r="71" spans="1:13" s="45" customFormat="1" ht="120">
      <c r="A71" s="81" t="s">
        <v>443</v>
      </c>
      <c r="B71" s="22" t="s">
        <v>444</v>
      </c>
      <c r="C71" s="21">
        <v>0</v>
      </c>
      <c r="D71" s="21">
        <v>0</v>
      </c>
      <c r="E71" s="21">
        <v>0</v>
      </c>
      <c r="F71" s="21">
        <v>0</v>
      </c>
      <c r="G71" s="21">
        <v>0</v>
      </c>
      <c r="H71" s="21">
        <v>1710.8</v>
      </c>
      <c r="I71" s="21">
        <v>0</v>
      </c>
      <c r="J71" s="21">
        <v>1710.8</v>
      </c>
      <c r="K71" s="21">
        <v>0</v>
      </c>
      <c r="L71" s="32" t="s">
        <v>561</v>
      </c>
      <c r="M71" s="44"/>
    </row>
    <row r="72" spans="1:13" s="37" customFormat="1" ht="156">
      <c r="A72" s="81" t="s">
        <v>445</v>
      </c>
      <c r="B72" s="22" t="s">
        <v>446</v>
      </c>
      <c r="C72" s="21">
        <v>23000</v>
      </c>
      <c r="D72" s="21">
        <v>0</v>
      </c>
      <c r="E72" s="21">
        <v>0</v>
      </c>
      <c r="F72" s="21">
        <v>0</v>
      </c>
      <c r="G72" s="21">
        <v>3000</v>
      </c>
      <c r="H72" s="21">
        <v>4969.6143600000005</v>
      </c>
      <c r="I72" s="21">
        <v>26000</v>
      </c>
      <c r="J72" s="21">
        <v>4969.6143600000005</v>
      </c>
      <c r="K72" s="21">
        <v>7099.44908</v>
      </c>
      <c r="L72" s="32" t="s">
        <v>233</v>
      </c>
      <c r="M72" s="40"/>
    </row>
    <row r="73" spans="1:13" s="37" customFormat="1" ht="96">
      <c r="A73" s="81" t="s">
        <v>447</v>
      </c>
      <c r="B73" s="22" t="s">
        <v>448</v>
      </c>
      <c r="C73" s="21">
        <v>0</v>
      </c>
      <c r="D73" s="21">
        <v>0</v>
      </c>
      <c r="E73" s="21">
        <v>0</v>
      </c>
      <c r="F73" s="21">
        <v>0</v>
      </c>
      <c r="G73" s="21">
        <v>14500</v>
      </c>
      <c r="H73" s="21">
        <v>0</v>
      </c>
      <c r="I73" s="21">
        <v>14500</v>
      </c>
      <c r="J73" s="21">
        <v>0</v>
      </c>
      <c r="K73" s="21">
        <v>0</v>
      </c>
      <c r="L73" s="33" t="s">
        <v>236</v>
      </c>
      <c r="M73" s="41"/>
    </row>
    <row r="74" spans="1:13" s="37" customFormat="1" ht="132">
      <c r="A74" s="81" t="s">
        <v>449</v>
      </c>
      <c r="B74" s="22" t="s">
        <v>450</v>
      </c>
      <c r="C74" s="21">
        <v>0</v>
      </c>
      <c r="D74" s="21">
        <v>0</v>
      </c>
      <c r="E74" s="21">
        <v>0</v>
      </c>
      <c r="F74" s="21">
        <v>0</v>
      </c>
      <c r="G74" s="21">
        <v>800</v>
      </c>
      <c r="H74" s="21">
        <v>0</v>
      </c>
      <c r="I74" s="21">
        <v>800</v>
      </c>
      <c r="J74" s="21">
        <v>0</v>
      </c>
      <c r="K74" s="21">
        <v>0</v>
      </c>
      <c r="L74" s="32" t="s">
        <v>487</v>
      </c>
      <c r="M74" s="40"/>
    </row>
    <row r="75" spans="1:13" s="45" customFormat="1" ht="168">
      <c r="A75" s="81" t="s">
        <v>451</v>
      </c>
      <c r="B75" s="22" t="s">
        <v>452</v>
      </c>
      <c r="C75" s="21">
        <v>0</v>
      </c>
      <c r="D75" s="21">
        <v>0</v>
      </c>
      <c r="E75" s="21">
        <v>0</v>
      </c>
      <c r="F75" s="21">
        <v>0</v>
      </c>
      <c r="G75" s="21">
        <v>23000</v>
      </c>
      <c r="H75" s="21">
        <v>0</v>
      </c>
      <c r="I75" s="21">
        <v>23000</v>
      </c>
      <c r="J75" s="21">
        <v>0</v>
      </c>
      <c r="K75" s="21">
        <v>0</v>
      </c>
      <c r="L75" s="32" t="s">
        <v>562</v>
      </c>
      <c r="M75" s="44"/>
    </row>
    <row r="76" spans="1:13" s="45" customFormat="1" ht="120">
      <c r="A76" s="81" t="s">
        <v>453</v>
      </c>
      <c r="B76" s="22" t="s">
        <v>454</v>
      </c>
      <c r="C76" s="21">
        <v>33500</v>
      </c>
      <c r="D76" s="21">
        <v>0</v>
      </c>
      <c r="E76" s="21">
        <v>0</v>
      </c>
      <c r="F76" s="21">
        <v>0</v>
      </c>
      <c r="G76" s="21">
        <v>1000</v>
      </c>
      <c r="H76" s="21">
        <v>0</v>
      </c>
      <c r="I76" s="21">
        <v>34500</v>
      </c>
      <c r="J76" s="21">
        <v>0</v>
      </c>
      <c r="K76" s="21">
        <v>0</v>
      </c>
      <c r="L76" s="32" t="s">
        <v>563</v>
      </c>
      <c r="M76" s="44"/>
    </row>
    <row r="77" spans="1:13" s="45" customFormat="1" ht="132">
      <c r="A77" s="81" t="s">
        <v>455</v>
      </c>
      <c r="B77" s="22" t="s">
        <v>456</v>
      </c>
      <c r="C77" s="21">
        <v>30000</v>
      </c>
      <c r="D77" s="21">
        <v>0</v>
      </c>
      <c r="E77" s="21">
        <v>0</v>
      </c>
      <c r="F77" s="21">
        <v>0</v>
      </c>
      <c r="G77" s="21">
        <v>2000</v>
      </c>
      <c r="H77" s="21">
        <v>0</v>
      </c>
      <c r="I77" s="21">
        <v>32000</v>
      </c>
      <c r="J77" s="21">
        <v>0</v>
      </c>
      <c r="K77" s="21">
        <v>0</v>
      </c>
      <c r="L77" s="32" t="s">
        <v>564</v>
      </c>
      <c r="M77" s="44"/>
    </row>
    <row r="78" spans="1:13" s="37" customFormat="1" ht="180">
      <c r="A78" s="81" t="s">
        <v>457</v>
      </c>
      <c r="B78" s="22" t="s">
        <v>458</v>
      </c>
      <c r="C78" s="21">
        <v>0</v>
      </c>
      <c r="D78" s="21">
        <v>0</v>
      </c>
      <c r="E78" s="21">
        <v>0</v>
      </c>
      <c r="F78" s="21">
        <v>0</v>
      </c>
      <c r="G78" s="21">
        <v>15000</v>
      </c>
      <c r="H78" s="21">
        <v>139.38909</v>
      </c>
      <c r="I78" s="21">
        <v>15000</v>
      </c>
      <c r="J78" s="21">
        <v>139.38909</v>
      </c>
      <c r="K78" s="21">
        <v>199.12728</v>
      </c>
      <c r="L78" s="32" t="s">
        <v>565</v>
      </c>
      <c r="M78" s="40"/>
    </row>
    <row r="79" spans="1:13" s="45" customFormat="1" ht="156">
      <c r="A79" s="81" t="s">
        <v>459</v>
      </c>
      <c r="B79" s="22" t="s">
        <v>460</v>
      </c>
      <c r="C79" s="21">
        <v>0</v>
      </c>
      <c r="D79" s="21">
        <v>0</v>
      </c>
      <c r="E79" s="21">
        <v>0</v>
      </c>
      <c r="F79" s="21">
        <v>0</v>
      </c>
      <c r="G79" s="21">
        <v>10000</v>
      </c>
      <c r="H79" s="21">
        <v>610</v>
      </c>
      <c r="I79" s="21">
        <v>10000</v>
      </c>
      <c r="J79" s="21">
        <v>610</v>
      </c>
      <c r="K79" s="21">
        <v>0</v>
      </c>
      <c r="L79" s="32" t="s">
        <v>566</v>
      </c>
      <c r="M79" s="44"/>
    </row>
    <row r="80" spans="1:13" s="37" customFormat="1" ht="180">
      <c r="A80" s="81" t="s">
        <v>461</v>
      </c>
      <c r="B80" s="22" t="s">
        <v>462</v>
      </c>
      <c r="C80" s="21">
        <v>200000</v>
      </c>
      <c r="D80" s="21">
        <v>0</v>
      </c>
      <c r="E80" s="21">
        <v>0</v>
      </c>
      <c r="F80" s="21">
        <v>0</v>
      </c>
      <c r="G80" s="21">
        <v>0</v>
      </c>
      <c r="H80" s="21">
        <v>150.54729</v>
      </c>
      <c r="I80" s="21">
        <v>200000</v>
      </c>
      <c r="J80" s="21">
        <v>150.54729</v>
      </c>
      <c r="K80" s="21">
        <v>215.06756</v>
      </c>
      <c r="L80" s="32" t="s">
        <v>494</v>
      </c>
      <c r="M80" s="40"/>
    </row>
    <row r="81" spans="1:13" s="37" customFormat="1" ht="240">
      <c r="A81" s="81" t="s">
        <v>463</v>
      </c>
      <c r="B81" s="22" t="s">
        <v>464</v>
      </c>
      <c r="C81" s="21">
        <v>102300</v>
      </c>
      <c r="D81" s="21">
        <v>0</v>
      </c>
      <c r="E81" s="21">
        <v>0</v>
      </c>
      <c r="F81" s="21">
        <v>0</v>
      </c>
      <c r="G81" s="21">
        <v>70000</v>
      </c>
      <c r="H81" s="21">
        <v>2652.1090000000004</v>
      </c>
      <c r="I81" s="21">
        <v>172300</v>
      </c>
      <c r="J81" s="21">
        <v>2652.1090000000004</v>
      </c>
      <c r="K81" s="21">
        <v>4939.494000000001</v>
      </c>
      <c r="L81" s="32" t="s">
        <v>238</v>
      </c>
      <c r="M81" s="40"/>
    </row>
    <row r="82" spans="1:13" s="37" customFormat="1" ht="168">
      <c r="A82" s="81" t="s">
        <v>465</v>
      </c>
      <c r="B82" s="22" t="s">
        <v>495</v>
      </c>
      <c r="C82" s="21">
        <v>9000</v>
      </c>
      <c r="D82" s="21">
        <v>0</v>
      </c>
      <c r="E82" s="21">
        <v>0</v>
      </c>
      <c r="F82" s="21">
        <v>0</v>
      </c>
      <c r="G82" s="21">
        <v>19500</v>
      </c>
      <c r="H82" s="21">
        <v>9240</v>
      </c>
      <c r="I82" s="21">
        <v>28500</v>
      </c>
      <c r="J82" s="21">
        <v>9240</v>
      </c>
      <c r="K82" s="21">
        <v>958.99</v>
      </c>
      <c r="L82" s="32" t="s">
        <v>239</v>
      </c>
      <c r="M82" s="40"/>
    </row>
    <row r="83" spans="1:13" s="45" customFormat="1" ht="132">
      <c r="A83" s="81" t="s">
        <v>466</v>
      </c>
      <c r="B83" s="22" t="s">
        <v>467</v>
      </c>
      <c r="C83" s="21">
        <v>3300</v>
      </c>
      <c r="D83" s="21">
        <v>0</v>
      </c>
      <c r="E83" s="21">
        <v>0</v>
      </c>
      <c r="F83" s="21">
        <v>0</v>
      </c>
      <c r="G83" s="21">
        <v>4000</v>
      </c>
      <c r="H83" s="21">
        <v>0</v>
      </c>
      <c r="I83" s="21">
        <v>7300</v>
      </c>
      <c r="J83" s="21">
        <v>0</v>
      </c>
      <c r="K83" s="21">
        <v>0</v>
      </c>
      <c r="L83" s="32" t="s">
        <v>567</v>
      </c>
      <c r="M83" s="44"/>
    </row>
    <row r="84" spans="1:13" s="37" customFormat="1" ht="108">
      <c r="A84" s="81" t="s">
        <v>468</v>
      </c>
      <c r="B84" s="22" t="s">
        <v>469</v>
      </c>
      <c r="C84" s="21">
        <v>0</v>
      </c>
      <c r="D84" s="21">
        <v>0</v>
      </c>
      <c r="E84" s="21">
        <v>0</v>
      </c>
      <c r="F84" s="21">
        <v>0</v>
      </c>
      <c r="G84" s="21">
        <v>2800</v>
      </c>
      <c r="H84" s="21">
        <v>0</v>
      </c>
      <c r="I84" s="21">
        <v>2800</v>
      </c>
      <c r="J84" s="21">
        <v>0</v>
      </c>
      <c r="K84" s="21">
        <v>0</v>
      </c>
      <c r="L84" s="32" t="s">
        <v>491</v>
      </c>
      <c r="M84" s="40"/>
    </row>
    <row r="85" spans="1:13" s="37" customFormat="1" ht="168">
      <c r="A85" s="81" t="s">
        <v>470</v>
      </c>
      <c r="B85" s="22" t="s">
        <v>471</v>
      </c>
      <c r="C85" s="21">
        <v>0</v>
      </c>
      <c r="D85" s="21">
        <v>0</v>
      </c>
      <c r="E85" s="21">
        <v>0</v>
      </c>
      <c r="F85" s="21">
        <v>0</v>
      </c>
      <c r="G85" s="21">
        <v>5000</v>
      </c>
      <c r="H85" s="21">
        <v>0</v>
      </c>
      <c r="I85" s="21">
        <v>5000</v>
      </c>
      <c r="J85" s="21">
        <v>0</v>
      </c>
      <c r="K85" s="21">
        <v>0</v>
      </c>
      <c r="L85" s="32" t="s">
        <v>496</v>
      </c>
      <c r="M85" s="40"/>
    </row>
    <row r="86" spans="1:13" s="37" customFormat="1" ht="144">
      <c r="A86" s="81" t="s">
        <v>472</v>
      </c>
      <c r="B86" s="22" t="s">
        <v>473</v>
      </c>
      <c r="C86" s="21">
        <v>0</v>
      </c>
      <c r="D86" s="21">
        <v>0</v>
      </c>
      <c r="E86" s="21">
        <v>0</v>
      </c>
      <c r="F86" s="21">
        <v>0</v>
      </c>
      <c r="G86" s="21">
        <v>23000</v>
      </c>
      <c r="H86" s="21">
        <v>34132.5265</v>
      </c>
      <c r="I86" s="21">
        <v>23000</v>
      </c>
      <c r="J86" s="21">
        <v>34132.5265</v>
      </c>
      <c r="K86" s="21">
        <v>31350</v>
      </c>
      <c r="L86" s="34" t="s">
        <v>240</v>
      </c>
      <c r="M86" s="42"/>
    </row>
    <row r="87" spans="1:13" s="37" customFormat="1" ht="144">
      <c r="A87" s="81" t="s">
        <v>474</v>
      </c>
      <c r="B87" s="22" t="s">
        <v>475</v>
      </c>
      <c r="C87" s="21">
        <v>0</v>
      </c>
      <c r="D87" s="21">
        <v>0</v>
      </c>
      <c r="E87" s="21">
        <v>0</v>
      </c>
      <c r="F87" s="21">
        <v>0</v>
      </c>
      <c r="G87" s="21">
        <v>800</v>
      </c>
      <c r="H87" s="21">
        <v>0</v>
      </c>
      <c r="I87" s="21">
        <v>800</v>
      </c>
      <c r="J87" s="21">
        <v>0</v>
      </c>
      <c r="K87" s="21">
        <v>0</v>
      </c>
      <c r="L87" s="32" t="s">
        <v>487</v>
      </c>
      <c r="M87" s="40"/>
    </row>
    <row r="88" spans="1:13" s="37" customFormat="1" ht="156">
      <c r="A88" s="81" t="s">
        <v>476</v>
      </c>
      <c r="B88" s="22" t="s">
        <v>477</v>
      </c>
      <c r="C88" s="21">
        <v>0</v>
      </c>
      <c r="D88" s="21">
        <v>0</v>
      </c>
      <c r="E88" s="21">
        <v>0</v>
      </c>
      <c r="F88" s="21">
        <v>0</v>
      </c>
      <c r="G88" s="21">
        <v>4000</v>
      </c>
      <c r="H88" s="21">
        <v>447.2095</v>
      </c>
      <c r="I88" s="21">
        <v>4000</v>
      </c>
      <c r="J88" s="21">
        <v>447.2095</v>
      </c>
      <c r="K88" s="21">
        <v>0</v>
      </c>
      <c r="L88" s="32" t="s">
        <v>241</v>
      </c>
      <c r="M88" s="40"/>
    </row>
    <row r="89" spans="1:13" s="37" customFormat="1" ht="204">
      <c r="A89" s="81" t="s">
        <v>478</v>
      </c>
      <c r="B89" s="22" t="s">
        <v>479</v>
      </c>
      <c r="C89" s="21">
        <v>34000</v>
      </c>
      <c r="D89" s="21">
        <v>0</v>
      </c>
      <c r="E89" s="21">
        <v>0</v>
      </c>
      <c r="F89" s="21">
        <v>0</v>
      </c>
      <c r="G89" s="21">
        <v>17500</v>
      </c>
      <c r="H89" s="21">
        <v>12062.56925</v>
      </c>
      <c r="I89" s="21">
        <v>51500</v>
      </c>
      <c r="J89" s="21">
        <v>12062.56925</v>
      </c>
      <c r="K89" s="21">
        <v>17232.24179</v>
      </c>
      <c r="L89" s="32" t="s">
        <v>242</v>
      </c>
      <c r="M89" s="40"/>
    </row>
    <row r="90" spans="1:13" s="37" customFormat="1" ht="168">
      <c r="A90" s="81" t="s">
        <v>480</v>
      </c>
      <c r="B90" s="22" t="s">
        <v>481</v>
      </c>
      <c r="C90" s="21">
        <v>83600</v>
      </c>
      <c r="D90" s="21">
        <v>0</v>
      </c>
      <c r="E90" s="21">
        <v>0</v>
      </c>
      <c r="F90" s="21">
        <v>0</v>
      </c>
      <c r="G90" s="21">
        <v>0</v>
      </c>
      <c r="H90" s="21">
        <v>35700</v>
      </c>
      <c r="I90" s="21">
        <v>83600</v>
      </c>
      <c r="J90" s="21">
        <v>35700</v>
      </c>
      <c r="K90" s="21">
        <v>152.68</v>
      </c>
      <c r="L90" s="32" t="s">
        <v>583</v>
      </c>
      <c r="M90" s="40"/>
    </row>
    <row r="91" spans="1:13" s="37" customFormat="1" ht="204">
      <c r="A91" s="81" t="s">
        <v>482</v>
      </c>
      <c r="B91" s="22" t="s">
        <v>483</v>
      </c>
      <c r="C91" s="21">
        <v>13000</v>
      </c>
      <c r="D91" s="21">
        <v>0</v>
      </c>
      <c r="E91" s="21">
        <v>0</v>
      </c>
      <c r="F91" s="21">
        <v>0</v>
      </c>
      <c r="G91" s="21">
        <v>10800</v>
      </c>
      <c r="H91" s="21">
        <v>3203.01966</v>
      </c>
      <c r="I91" s="21">
        <v>23800</v>
      </c>
      <c r="J91" s="21">
        <v>3203.01966</v>
      </c>
      <c r="K91" s="21">
        <v>8292.88663</v>
      </c>
      <c r="L91" s="32" t="s">
        <v>243</v>
      </c>
      <c r="M91" s="40"/>
    </row>
    <row r="92" spans="1:13" s="37" customFormat="1" ht="264">
      <c r="A92" s="81" t="s">
        <v>484</v>
      </c>
      <c r="B92" s="22" t="s">
        <v>511</v>
      </c>
      <c r="C92" s="21">
        <v>106400</v>
      </c>
      <c r="D92" s="21">
        <v>0</v>
      </c>
      <c r="E92" s="21">
        <v>0</v>
      </c>
      <c r="F92" s="21">
        <v>0</v>
      </c>
      <c r="G92" s="21">
        <v>12000</v>
      </c>
      <c r="H92" s="21">
        <v>12283.71516</v>
      </c>
      <c r="I92" s="21">
        <v>118400</v>
      </c>
      <c r="J92" s="21">
        <v>12283.71516</v>
      </c>
      <c r="K92" s="21">
        <v>17548.164510000002</v>
      </c>
      <c r="L92" s="32" t="s">
        <v>244</v>
      </c>
      <c r="M92" s="40"/>
    </row>
    <row r="93" spans="1:13" s="37" customFormat="1" ht="192">
      <c r="A93" s="81" t="s">
        <v>512</v>
      </c>
      <c r="B93" s="22" t="s">
        <v>513</v>
      </c>
      <c r="C93" s="21">
        <v>101840</v>
      </c>
      <c r="D93" s="21">
        <v>0</v>
      </c>
      <c r="E93" s="21">
        <v>0</v>
      </c>
      <c r="F93" s="21">
        <v>0</v>
      </c>
      <c r="G93" s="21">
        <v>4600</v>
      </c>
      <c r="H93" s="21">
        <v>988.8145</v>
      </c>
      <c r="I93" s="21">
        <v>106440</v>
      </c>
      <c r="J93" s="21">
        <v>988.8145</v>
      </c>
      <c r="K93" s="21">
        <v>1902.4009999999998</v>
      </c>
      <c r="L93" s="32" t="s">
        <v>245</v>
      </c>
      <c r="M93" s="40"/>
    </row>
    <row r="94" spans="1:13" s="37" customFormat="1" ht="204">
      <c r="A94" s="81" t="s">
        <v>514</v>
      </c>
      <c r="B94" s="22" t="s">
        <v>515</v>
      </c>
      <c r="C94" s="21">
        <v>33000</v>
      </c>
      <c r="D94" s="21">
        <v>0</v>
      </c>
      <c r="E94" s="21">
        <v>0</v>
      </c>
      <c r="F94" s="21">
        <v>0</v>
      </c>
      <c r="G94" s="21">
        <v>14000</v>
      </c>
      <c r="H94" s="21">
        <v>115.71461</v>
      </c>
      <c r="I94" s="21">
        <v>47000</v>
      </c>
      <c r="J94" s="21">
        <v>115.71461</v>
      </c>
      <c r="K94" s="21">
        <v>165.30659</v>
      </c>
      <c r="L94" s="32" t="s">
        <v>233</v>
      </c>
      <c r="M94" s="40"/>
    </row>
    <row r="95" spans="1:13" s="37" customFormat="1" ht="132">
      <c r="A95" s="81" t="s">
        <v>516</v>
      </c>
      <c r="B95" s="22" t="s">
        <v>517</v>
      </c>
      <c r="C95" s="21">
        <v>0</v>
      </c>
      <c r="D95" s="21">
        <v>0</v>
      </c>
      <c r="E95" s="21">
        <v>0</v>
      </c>
      <c r="F95" s="21">
        <v>0</v>
      </c>
      <c r="G95" s="21">
        <v>9100</v>
      </c>
      <c r="H95" s="21">
        <v>0</v>
      </c>
      <c r="I95" s="21">
        <v>9100</v>
      </c>
      <c r="J95" s="21">
        <v>0</v>
      </c>
      <c r="K95" s="21">
        <v>0</v>
      </c>
      <c r="L95" s="32" t="s">
        <v>487</v>
      </c>
      <c r="M95" s="40"/>
    </row>
    <row r="96" spans="1:13" s="45" customFormat="1" ht="180">
      <c r="A96" s="81" t="s">
        <v>518</v>
      </c>
      <c r="B96" s="22" t="s">
        <v>519</v>
      </c>
      <c r="C96" s="21">
        <v>0</v>
      </c>
      <c r="D96" s="21">
        <v>0</v>
      </c>
      <c r="E96" s="21">
        <v>0</v>
      </c>
      <c r="F96" s="21">
        <v>0</v>
      </c>
      <c r="G96" s="21">
        <v>17500</v>
      </c>
      <c r="H96" s="21">
        <v>0</v>
      </c>
      <c r="I96" s="21">
        <v>17500</v>
      </c>
      <c r="J96" s="21">
        <v>0</v>
      </c>
      <c r="K96" s="21">
        <v>0</v>
      </c>
      <c r="L96" s="32" t="s">
        <v>568</v>
      </c>
      <c r="M96" s="44"/>
    </row>
    <row r="97" spans="1:13" s="45" customFormat="1" ht="120">
      <c r="A97" s="81" t="s">
        <v>520</v>
      </c>
      <c r="B97" s="22" t="s">
        <v>521</v>
      </c>
      <c r="C97" s="21">
        <v>0</v>
      </c>
      <c r="D97" s="21">
        <v>0</v>
      </c>
      <c r="E97" s="21">
        <v>0</v>
      </c>
      <c r="F97" s="21">
        <v>0</v>
      </c>
      <c r="G97" s="21">
        <v>3300</v>
      </c>
      <c r="H97" s="21">
        <v>0</v>
      </c>
      <c r="I97" s="21">
        <v>3300</v>
      </c>
      <c r="J97" s="21">
        <v>0</v>
      </c>
      <c r="K97" s="21">
        <v>0</v>
      </c>
      <c r="L97" s="32" t="s">
        <v>569</v>
      </c>
      <c r="M97" s="44"/>
    </row>
    <row r="98" spans="1:13" s="37" customFormat="1" ht="192">
      <c r="A98" s="81" t="s">
        <v>522</v>
      </c>
      <c r="B98" s="22" t="s">
        <v>523</v>
      </c>
      <c r="C98" s="21">
        <v>11400</v>
      </c>
      <c r="D98" s="21">
        <v>0</v>
      </c>
      <c r="E98" s="21">
        <v>0</v>
      </c>
      <c r="F98" s="21">
        <v>0</v>
      </c>
      <c r="G98" s="21">
        <v>7700</v>
      </c>
      <c r="H98" s="21">
        <v>70.52966</v>
      </c>
      <c r="I98" s="21">
        <v>19100</v>
      </c>
      <c r="J98" s="21">
        <v>70.52966</v>
      </c>
      <c r="K98" s="21">
        <v>100.75666</v>
      </c>
      <c r="L98" s="32" t="s">
        <v>246</v>
      </c>
      <c r="M98" s="40"/>
    </row>
    <row r="99" spans="1:13" s="37" customFormat="1" ht="156">
      <c r="A99" s="81" t="s">
        <v>524</v>
      </c>
      <c r="B99" s="22" t="s">
        <v>525</v>
      </c>
      <c r="C99" s="21">
        <v>0</v>
      </c>
      <c r="D99" s="21">
        <v>0</v>
      </c>
      <c r="E99" s="21">
        <v>0</v>
      </c>
      <c r="F99" s="21">
        <v>0</v>
      </c>
      <c r="G99" s="21">
        <v>26300</v>
      </c>
      <c r="H99" s="21">
        <v>4795</v>
      </c>
      <c r="I99" s="21">
        <v>26300</v>
      </c>
      <c r="J99" s="21">
        <v>4795</v>
      </c>
      <c r="K99" s="21">
        <v>6850</v>
      </c>
      <c r="L99" s="32" t="s">
        <v>247</v>
      </c>
      <c r="M99" s="40"/>
    </row>
    <row r="100" spans="1:13" s="37" customFormat="1" ht="120">
      <c r="A100" s="81" t="s">
        <v>526</v>
      </c>
      <c r="B100" s="22" t="s">
        <v>527</v>
      </c>
      <c r="C100" s="21">
        <v>0</v>
      </c>
      <c r="D100" s="21">
        <v>0</v>
      </c>
      <c r="E100" s="21">
        <v>0</v>
      </c>
      <c r="F100" s="21">
        <v>0</v>
      </c>
      <c r="G100" s="21">
        <v>7000</v>
      </c>
      <c r="H100" s="21">
        <v>0</v>
      </c>
      <c r="I100" s="21">
        <v>7000</v>
      </c>
      <c r="J100" s="21">
        <v>0</v>
      </c>
      <c r="K100" s="21">
        <v>0</v>
      </c>
      <c r="L100" s="32" t="s">
        <v>570</v>
      </c>
      <c r="M100" s="40"/>
    </row>
    <row r="101" spans="1:13" s="37" customFormat="1" ht="84">
      <c r="A101" s="81" t="s">
        <v>528</v>
      </c>
      <c r="B101" s="22" t="s">
        <v>529</v>
      </c>
      <c r="C101" s="21">
        <v>0</v>
      </c>
      <c r="D101" s="21">
        <v>0</v>
      </c>
      <c r="E101" s="21">
        <v>0</v>
      </c>
      <c r="F101" s="21">
        <v>0</v>
      </c>
      <c r="G101" s="21">
        <v>3000</v>
      </c>
      <c r="H101" s="21">
        <v>0</v>
      </c>
      <c r="I101" s="21">
        <v>3000</v>
      </c>
      <c r="J101" s="21">
        <v>0</v>
      </c>
      <c r="K101" s="21">
        <v>0</v>
      </c>
      <c r="L101" s="32" t="s">
        <v>571</v>
      </c>
      <c r="M101" s="40"/>
    </row>
    <row r="102" spans="1:13" s="45" customFormat="1" ht="168">
      <c r="A102" s="81" t="s">
        <v>530</v>
      </c>
      <c r="B102" s="22" t="s">
        <v>531</v>
      </c>
      <c r="C102" s="21">
        <v>157000</v>
      </c>
      <c r="D102" s="21">
        <v>0</v>
      </c>
      <c r="E102" s="21">
        <v>0</v>
      </c>
      <c r="F102" s="21">
        <v>0</v>
      </c>
      <c r="G102" s="21">
        <v>30000</v>
      </c>
      <c r="H102" s="21">
        <v>45.525</v>
      </c>
      <c r="I102" s="21">
        <v>187000</v>
      </c>
      <c r="J102" s="21">
        <v>45.525</v>
      </c>
      <c r="K102" s="21">
        <v>0</v>
      </c>
      <c r="L102" s="32" t="s">
        <v>572</v>
      </c>
      <c r="M102" s="44"/>
    </row>
    <row r="103" spans="1:13" s="37" customFormat="1" ht="132">
      <c r="A103" s="81" t="s">
        <v>532</v>
      </c>
      <c r="B103" s="22" t="s">
        <v>533</v>
      </c>
      <c r="C103" s="21">
        <v>0</v>
      </c>
      <c r="D103" s="21">
        <v>0</v>
      </c>
      <c r="E103" s="21">
        <v>0</v>
      </c>
      <c r="F103" s="21">
        <v>0</v>
      </c>
      <c r="G103" s="21">
        <v>3000</v>
      </c>
      <c r="H103" s="21">
        <v>0</v>
      </c>
      <c r="I103" s="21">
        <v>3000</v>
      </c>
      <c r="J103" s="21">
        <v>0</v>
      </c>
      <c r="K103" s="21">
        <v>0</v>
      </c>
      <c r="L103" s="32" t="s">
        <v>573</v>
      </c>
      <c r="M103" s="40"/>
    </row>
    <row r="104" spans="1:13" s="45" customFormat="1" ht="156">
      <c r="A104" s="81" t="s">
        <v>534</v>
      </c>
      <c r="B104" s="22" t="s">
        <v>535</v>
      </c>
      <c r="C104" s="21">
        <v>10210</v>
      </c>
      <c r="D104" s="21">
        <v>0</v>
      </c>
      <c r="E104" s="21">
        <v>0</v>
      </c>
      <c r="F104" s="21">
        <v>0</v>
      </c>
      <c r="G104" s="21">
        <v>7000</v>
      </c>
      <c r="H104" s="21">
        <v>2655.50733</v>
      </c>
      <c r="I104" s="21">
        <v>17210</v>
      </c>
      <c r="J104" s="21">
        <v>2655.50733</v>
      </c>
      <c r="K104" s="21">
        <v>0</v>
      </c>
      <c r="L104" s="32" t="s">
        <v>574</v>
      </c>
      <c r="M104" s="44"/>
    </row>
    <row r="105" spans="1:13" s="45" customFormat="1" ht="132">
      <c r="A105" s="81" t="s">
        <v>536</v>
      </c>
      <c r="B105" s="22" t="s">
        <v>537</v>
      </c>
      <c r="C105" s="21">
        <v>0</v>
      </c>
      <c r="D105" s="21">
        <v>0</v>
      </c>
      <c r="E105" s="21">
        <v>0</v>
      </c>
      <c r="F105" s="21">
        <v>0</v>
      </c>
      <c r="G105" s="21">
        <v>28000</v>
      </c>
      <c r="H105" s="21">
        <v>12187.5265</v>
      </c>
      <c r="I105" s="21">
        <v>28000</v>
      </c>
      <c r="J105" s="21">
        <v>12187.5265</v>
      </c>
      <c r="K105" s="21">
        <v>0</v>
      </c>
      <c r="L105" s="32" t="s">
        <v>575</v>
      </c>
      <c r="M105" s="44"/>
    </row>
    <row r="106" spans="1:13" s="37" customFormat="1" ht="120">
      <c r="A106" s="81" t="s">
        <v>538</v>
      </c>
      <c r="B106" s="22" t="s">
        <v>539</v>
      </c>
      <c r="C106" s="21">
        <v>0</v>
      </c>
      <c r="D106" s="21">
        <v>0</v>
      </c>
      <c r="E106" s="21">
        <v>0</v>
      </c>
      <c r="F106" s="21">
        <v>0</v>
      </c>
      <c r="G106" s="21">
        <v>10000</v>
      </c>
      <c r="H106" s="21">
        <v>0</v>
      </c>
      <c r="I106" s="21">
        <v>10000</v>
      </c>
      <c r="J106" s="21">
        <v>0</v>
      </c>
      <c r="K106" s="21">
        <v>0</v>
      </c>
      <c r="L106" s="32" t="s">
        <v>497</v>
      </c>
      <c r="M106" s="40"/>
    </row>
    <row r="107" spans="1:13" s="45" customFormat="1" ht="120">
      <c r="A107" s="81" t="s">
        <v>540</v>
      </c>
      <c r="B107" s="22" t="s">
        <v>541</v>
      </c>
      <c r="C107" s="21">
        <v>0</v>
      </c>
      <c r="D107" s="21">
        <v>0</v>
      </c>
      <c r="E107" s="21">
        <v>0</v>
      </c>
      <c r="F107" s="21">
        <v>0</v>
      </c>
      <c r="G107" s="21">
        <v>5000</v>
      </c>
      <c r="H107" s="21">
        <v>0</v>
      </c>
      <c r="I107" s="21">
        <v>5000</v>
      </c>
      <c r="J107" s="21">
        <v>0</v>
      </c>
      <c r="K107" s="21">
        <v>0</v>
      </c>
      <c r="L107" s="32" t="s">
        <v>576</v>
      </c>
      <c r="M107" s="44"/>
    </row>
    <row r="108" spans="1:13" s="37" customFormat="1" ht="144">
      <c r="A108" s="81" t="s">
        <v>542</v>
      </c>
      <c r="B108" s="22" t="s">
        <v>577</v>
      </c>
      <c r="C108" s="21">
        <v>0</v>
      </c>
      <c r="D108" s="21">
        <v>0</v>
      </c>
      <c r="E108" s="21">
        <v>0</v>
      </c>
      <c r="F108" s="21">
        <v>0</v>
      </c>
      <c r="G108" s="21">
        <v>5000</v>
      </c>
      <c r="H108" s="21">
        <v>0</v>
      </c>
      <c r="I108" s="21">
        <v>5000</v>
      </c>
      <c r="J108" s="21">
        <v>0</v>
      </c>
      <c r="K108" s="21">
        <v>0</v>
      </c>
      <c r="L108" s="32" t="s">
        <v>488</v>
      </c>
      <c r="M108" s="40"/>
    </row>
    <row r="109" spans="1:13" s="37" customFormat="1" ht="132">
      <c r="A109" s="81" t="s">
        <v>578</v>
      </c>
      <c r="B109" s="22" t="s">
        <v>579</v>
      </c>
      <c r="C109" s="21">
        <v>0</v>
      </c>
      <c r="D109" s="21">
        <v>0</v>
      </c>
      <c r="E109" s="21">
        <v>0</v>
      </c>
      <c r="F109" s="21">
        <v>0</v>
      </c>
      <c r="G109" s="21">
        <v>2000</v>
      </c>
      <c r="H109" s="21">
        <v>309.81</v>
      </c>
      <c r="I109" s="21">
        <v>2000</v>
      </c>
      <c r="J109" s="21">
        <v>309.81</v>
      </c>
      <c r="K109" s="21">
        <v>0</v>
      </c>
      <c r="L109" s="32" t="s">
        <v>249</v>
      </c>
      <c r="M109" s="40"/>
    </row>
    <row r="110" spans="1:13" s="37" customFormat="1" ht="108">
      <c r="A110" s="81" t="s">
        <v>580</v>
      </c>
      <c r="B110" s="22" t="s">
        <v>581</v>
      </c>
      <c r="C110" s="21">
        <v>0</v>
      </c>
      <c r="D110" s="21">
        <v>0</v>
      </c>
      <c r="E110" s="21">
        <v>0</v>
      </c>
      <c r="F110" s="21">
        <v>0</v>
      </c>
      <c r="G110" s="21">
        <v>2000</v>
      </c>
      <c r="H110" s="21">
        <v>0</v>
      </c>
      <c r="I110" s="21">
        <v>2000</v>
      </c>
      <c r="J110" s="21">
        <v>0</v>
      </c>
      <c r="K110" s="21">
        <v>0</v>
      </c>
      <c r="L110" s="32" t="s">
        <v>488</v>
      </c>
      <c r="M110" s="40"/>
    </row>
    <row r="111" spans="1:13" s="37" customFormat="1" ht="132">
      <c r="A111" s="81" t="s">
        <v>582</v>
      </c>
      <c r="B111" s="22" t="s">
        <v>584</v>
      </c>
      <c r="C111" s="21">
        <v>58000</v>
      </c>
      <c r="D111" s="21">
        <v>0</v>
      </c>
      <c r="E111" s="21">
        <v>0</v>
      </c>
      <c r="F111" s="21">
        <v>0</v>
      </c>
      <c r="G111" s="21">
        <v>0</v>
      </c>
      <c r="H111" s="21">
        <v>0</v>
      </c>
      <c r="I111" s="21">
        <v>58000</v>
      </c>
      <c r="J111" s="21">
        <v>0</v>
      </c>
      <c r="K111" s="21">
        <v>0</v>
      </c>
      <c r="L111" s="32" t="s">
        <v>250</v>
      </c>
      <c r="M111" s="40"/>
    </row>
    <row r="112" spans="1:13" s="37" customFormat="1" ht="96">
      <c r="A112" s="81" t="s">
        <v>585</v>
      </c>
      <c r="B112" s="22" t="s">
        <v>586</v>
      </c>
      <c r="C112" s="21">
        <v>0</v>
      </c>
      <c r="D112" s="21">
        <v>0</v>
      </c>
      <c r="E112" s="21">
        <v>0</v>
      </c>
      <c r="F112" s="21">
        <v>0</v>
      </c>
      <c r="G112" s="21">
        <v>5000</v>
      </c>
      <c r="H112" s="21">
        <v>0</v>
      </c>
      <c r="I112" s="21">
        <v>5000</v>
      </c>
      <c r="J112" s="21">
        <v>0</v>
      </c>
      <c r="K112" s="21">
        <v>0</v>
      </c>
      <c r="L112" s="32" t="s">
        <v>488</v>
      </c>
      <c r="M112" s="40"/>
    </row>
    <row r="113" spans="1:13" s="37" customFormat="1" ht="120">
      <c r="A113" s="81" t="s">
        <v>587</v>
      </c>
      <c r="B113" s="22" t="s">
        <v>588</v>
      </c>
      <c r="C113" s="21">
        <v>0</v>
      </c>
      <c r="D113" s="21">
        <v>0</v>
      </c>
      <c r="E113" s="21">
        <v>0</v>
      </c>
      <c r="F113" s="21">
        <v>0</v>
      </c>
      <c r="G113" s="21">
        <v>29700</v>
      </c>
      <c r="H113" s="21">
        <v>0</v>
      </c>
      <c r="I113" s="21">
        <v>29700</v>
      </c>
      <c r="J113" s="21">
        <v>0</v>
      </c>
      <c r="K113" s="21">
        <v>0</v>
      </c>
      <c r="L113" s="32" t="s">
        <v>487</v>
      </c>
      <c r="M113" s="40"/>
    </row>
    <row r="114" spans="1:13" s="37" customFormat="1" ht="96">
      <c r="A114" s="81" t="s">
        <v>589</v>
      </c>
      <c r="B114" s="22" t="s">
        <v>590</v>
      </c>
      <c r="C114" s="21">
        <v>0</v>
      </c>
      <c r="D114" s="21">
        <v>0</v>
      </c>
      <c r="E114" s="21">
        <v>0</v>
      </c>
      <c r="F114" s="21">
        <v>0</v>
      </c>
      <c r="G114" s="21">
        <v>10000</v>
      </c>
      <c r="H114" s="21">
        <v>0</v>
      </c>
      <c r="I114" s="21">
        <v>10000</v>
      </c>
      <c r="J114" s="21">
        <v>0</v>
      </c>
      <c r="K114" s="21">
        <v>0</v>
      </c>
      <c r="L114" s="32" t="s">
        <v>488</v>
      </c>
      <c r="M114" s="40"/>
    </row>
    <row r="115" spans="1:13" s="37" customFormat="1" ht="168">
      <c r="A115" s="81" t="s">
        <v>591</v>
      </c>
      <c r="B115" s="22" t="s">
        <v>592</v>
      </c>
      <c r="C115" s="21">
        <v>35000</v>
      </c>
      <c r="D115" s="21">
        <v>0</v>
      </c>
      <c r="E115" s="21">
        <v>0</v>
      </c>
      <c r="F115" s="21">
        <v>0</v>
      </c>
      <c r="G115" s="21">
        <v>6600</v>
      </c>
      <c r="H115" s="21">
        <v>0</v>
      </c>
      <c r="I115" s="21">
        <v>41600</v>
      </c>
      <c r="J115" s="21">
        <v>0</v>
      </c>
      <c r="K115" s="21">
        <v>0</v>
      </c>
      <c r="L115" s="32" t="s">
        <v>498</v>
      </c>
      <c r="M115" s="40"/>
    </row>
    <row r="116" spans="1:13" s="37" customFormat="1" ht="120">
      <c r="A116" s="81" t="s">
        <v>593</v>
      </c>
      <c r="B116" s="22" t="s">
        <v>594</v>
      </c>
      <c r="C116" s="21">
        <v>0</v>
      </c>
      <c r="D116" s="21">
        <v>0</v>
      </c>
      <c r="E116" s="21">
        <v>0</v>
      </c>
      <c r="F116" s="21">
        <v>0</v>
      </c>
      <c r="G116" s="21">
        <v>2000</v>
      </c>
      <c r="H116" s="21">
        <v>30940</v>
      </c>
      <c r="I116" s="21">
        <v>2000</v>
      </c>
      <c r="J116" s="21">
        <v>30940</v>
      </c>
      <c r="K116" s="21">
        <v>44200</v>
      </c>
      <c r="L116" s="32" t="s">
        <v>251</v>
      </c>
      <c r="M116" s="40"/>
    </row>
    <row r="117" spans="1:13" s="37" customFormat="1" ht="96">
      <c r="A117" s="81" t="s">
        <v>595</v>
      </c>
      <c r="B117" s="22" t="s">
        <v>598</v>
      </c>
      <c r="C117" s="21">
        <v>0</v>
      </c>
      <c r="D117" s="21">
        <v>0</v>
      </c>
      <c r="E117" s="21">
        <v>0</v>
      </c>
      <c r="F117" s="21">
        <v>0</v>
      </c>
      <c r="G117" s="21">
        <v>270000</v>
      </c>
      <c r="H117" s="21">
        <v>46388.38604</v>
      </c>
      <c r="I117" s="21">
        <v>270000</v>
      </c>
      <c r="J117" s="21">
        <v>46388.38604</v>
      </c>
      <c r="K117" s="21">
        <v>80776.82104</v>
      </c>
      <c r="L117" s="32" t="s">
        <v>252</v>
      </c>
      <c r="M117" s="40"/>
    </row>
    <row r="118" spans="1:13" s="37" customFormat="1" ht="132">
      <c r="A118" s="81" t="s">
        <v>599</v>
      </c>
      <c r="B118" s="22" t="s">
        <v>600</v>
      </c>
      <c r="C118" s="21">
        <v>0</v>
      </c>
      <c r="D118" s="21">
        <v>0</v>
      </c>
      <c r="E118" s="21">
        <v>0</v>
      </c>
      <c r="F118" s="21">
        <v>0</v>
      </c>
      <c r="G118" s="21">
        <v>60000</v>
      </c>
      <c r="H118" s="21">
        <v>17709.23</v>
      </c>
      <c r="I118" s="21">
        <v>60000</v>
      </c>
      <c r="J118" s="21">
        <v>17709.23</v>
      </c>
      <c r="K118" s="21">
        <v>13509.23</v>
      </c>
      <c r="L118" s="32" t="s">
        <v>253</v>
      </c>
      <c r="M118" s="40"/>
    </row>
    <row r="119" spans="1:13" s="37" customFormat="1" ht="96">
      <c r="A119" s="81" t="s">
        <v>601</v>
      </c>
      <c r="B119" s="22" t="s">
        <v>499</v>
      </c>
      <c r="C119" s="21">
        <v>0</v>
      </c>
      <c r="D119" s="21">
        <v>0</v>
      </c>
      <c r="E119" s="21">
        <v>0</v>
      </c>
      <c r="F119" s="21">
        <v>0</v>
      </c>
      <c r="G119" s="21">
        <v>144600</v>
      </c>
      <c r="H119" s="21">
        <v>44941.63282</v>
      </c>
      <c r="I119" s="21">
        <v>144600</v>
      </c>
      <c r="J119" s="21">
        <v>44941.63282</v>
      </c>
      <c r="K119" s="21">
        <v>62421.318199999994</v>
      </c>
      <c r="L119" s="32" t="s">
        <v>254</v>
      </c>
      <c r="M119" s="40"/>
    </row>
    <row r="120" spans="1:13" s="37" customFormat="1" ht="48">
      <c r="A120" s="81" t="s">
        <v>602</v>
      </c>
      <c r="B120" s="22" t="s">
        <v>603</v>
      </c>
      <c r="C120" s="21">
        <v>0</v>
      </c>
      <c r="D120" s="21">
        <v>0</v>
      </c>
      <c r="E120" s="21">
        <v>0</v>
      </c>
      <c r="F120" s="21">
        <v>0</v>
      </c>
      <c r="G120" s="21">
        <v>30000</v>
      </c>
      <c r="H120" s="21">
        <v>14685.00179</v>
      </c>
      <c r="I120" s="21">
        <v>30000</v>
      </c>
      <c r="J120" s="21">
        <v>14685.00179</v>
      </c>
      <c r="K120" s="21">
        <v>3316.5017900000003</v>
      </c>
      <c r="L120" s="32" t="s">
        <v>255</v>
      </c>
      <c r="M120" s="40"/>
    </row>
    <row r="121" spans="1:13" s="45" customFormat="1" ht="108">
      <c r="A121" s="81" t="s">
        <v>604</v>
      </c>
      <c r="B121" s="22" t="s">
        <v>605</v>
      </c>
      <c r="C121" s="21">
        <v>0</v>
      </c>
      <c r="D121" s="21">
        <v>0</v>
      </c>
      <c r="E121" s="21">
        <v>0</v>
      </c>
      <c r="F121" s="21">
        <v>0</v>
      </c>
      <c r="G121" s="21">
        <v>200000</v>
      </c>
      <c r="H121" s="21">
        <v>5970</v>
      </c>
      <c r="I121" s="21">
        <v>200000</v>
      </c>
      <c r="J121" s="21">
        <v>5970</v>
      </c>
      <c r="K121" s="21">
        <v>0</v>
      </c>
      <c r="L121" s="32" t="s">
        <v>302</v>
      </c>
      <c r="M121" s="44"/>
    </row>
    <row r="122" spans="1:13" s="37" customFormat="1" ht="120">
      <c r="A122" s="81" t="s">
        <v>606</v>
      </c>
      <c r="B122" s="22" t="s">
        <v>125</v>
      </c>
      <c r="C122" s="21">
        <v>0</v>
      </c>
      <c r="D122" s="21">
        <v>0</v>
      </c>
      <c r="E122" s="21">
        <v>0</v>
      </c>
      <c r="F122" s="21">
        <v>0</v>
      </c>
      <c r="G122" s="21">
        <v>10000</v>
      </c>
      <c r="H122" s="21">
        <v>1482.1475</v>
      </c>
      <c r="I122" s="21">
        <v>10000</v>
      </c>
      <c r="J122" s="21">
        <v>1482.1475</v>
      </c>
      <c r="K122" s="21">
        <v>2813.375</v>
      </c>
      <c r="L122" s="32" t="s">
        <v>256</v>
      </c>
      <c r="M122" s="40"/>
    </row>
    <row r="123" spans="1:13" s="45" customFormat="1" ht="144">
      <c r="A123" s="81" t="s">
        <v>126</v>
      </c>
      <c r="B123" s="22" t="s">
        <v>127</v>
      </c>
      <c r="C123" s="21">
        <v>0</v>
      </c>
      <c r="D123" s="21">
        <v>0</v>
      </c>
      <c r="E123" s="21">
        <v>0</v>
      </c>
      <c r="F123" s="21">
        <v>0</v>
      </c>
      <c r="G123" s="21">
        <v>9000</v>
      </c>
      <c r="H123" s="21">
        <v>12187.5265</v>
      </c>
      <c r="I123" s="21">
        <v>9000</v>
      </c>
      <c r="J123" s="21">
        <v>12187.5265</v>
      </c>
      <c r="K123" s="21">
        <v>0</v>
      </c>
      <c r="L123" s="32" t="s">
        <v>303</v>
      </c>
      <c r="M123" s="44"/>
    </row>
    <row r="124" spans="1:13" s="45" customFormat="1" ht="144">
      <c r="A124" s="81" t="s">
        <v>128</v>
      </c>
      <c r="B124" s="24" t="s">
        <v>129</v>
      </c>
      <c r="C124" s="21">
        <v>0</v>
      </c>
      <c r="D124" s="21">
        <v>0</v>
      </c>
      <c r="E124" s="21">
        <v>0</v>
      </c>
      <c r="F124" s="21">
        <v>0</v>
      </c>
      <c r="G124" s="21">
        <v>0</v>
      </c>
      <c r="H124" s="21">
        <v>0</v>
      </c>
      <c r="I124" s="21">
        <v>0</v>
      </c>
      <c r="J124" s="21">
        <v>0</v>
      </c>
      <c r="K124" s="21">
        <v>0</v>
      </c>
      <c r="L124" s="32" t="s">
        <v>304</v>
      </c>
      <c r="M124" s="44"/>
    </row>
    <row r="125" spans="1:16" s="37" customFormat="1" ht="120">
      <c r="A125" s="81" t="s">
        <v>130</v>
      </c>
      <c r="B125" s="24" t="s">
        <v>131</v>
      </c>
      <c r="C125" s="21">
        <v>6500</v>
      </c>
      <c r="D125" s="21">
        <v>0</v>
      </c>
      <c r="E125" s="21">
        <v>0</v>
      </c>
      <c r="F125" s="21">
        <v>0</v>
      </c>
      <c r="G125" s="21">
        <v>10000</v>
      </c>
      <c r="H125" s="21">
        <v>0</v>
      </c>
      <c r="I125" s="21">
        <v>16500</v>
      </c>
      <c r="J125" s="21">
        <v>0</v>
      </c>
      <c r="K125" s="21">
        <v>0</v>
      </c>
      <c r="L125" s="38" t="s">
        <v>257</v>
      </c>
      <c r="M125" s="43"/>
      <c r="P125" s="39">
        <f>2173980-C14</f>
        <v>2173980</v>
      </c>
    </row>
    <row r="126" spans="1:13" s="37" customFormat="1" ht="132">
      <c r="A126" s="81" t="s">
        <v>132</v>
      </c>
      <c r="B126" s="24" t="s">
        <v>500</v>
      </c>
      <c r="C126" s="21">
        <v>0</v>
      </c>
      <c r="D126" s="21">
        <v>0</v>
      </c>
      <c r="E126" s="21">
        <v>0</v>
      </c>
      <c r="F126" s="21">
        <v>0</v>
      </c>
      <c r="G126" s="21">
        <v>35000</v>
      </c>
      <c r="H126" s="21">
        <v>595</v>
      </c>
      <c r="I126" s="21">
        <v>35000</v>
      </c>
      <c r="J126" s="21">
        <v>595</v>
      </c>
      <c r="K126" s="21">
        <v>850</v>
      </c>
      <c r="L126" s="32" t="s">
        <v>258</v>
      </c>
      <c r="M126" s="40"/>
    </row>
    <row r="127" spans="1:13" s="37" customFormat="1" ht="96">
      <c r="A127" s="81" t="s">
        <v>133</v>
      </c>
      <c r="B127" s="24" t="s">
        <v>134</v>
      </c>
      <c r="C127" s="21">
        <v>0</v>
      </c>
      <c r="D127" s="21">
        <v>0</v>
      </c>
      <c r="E127" s="21">
        <v>0</v>
      </c>
      <c r="F127" s="21">
        <v>0</v>
      </c>
      <c r="G127" s="21">
        <v>6000</v>
      </c>
      <c r="H127" s="21">
        <v>0</v>
      </c>
      <c r="I127" s="21">
        <v>6000</v>
      </c>
      <c r="J127" s="21">
        <v>0</v>
      </c>
      <c r="K127" s="21">
        <v>0</v>
      </c>
      <c r="L127" s="32" t="s">
        <v>501</v>
      </c>
      <c r="M127" s="40"/>
    </row>
    <row r="128" spans="1:13" s="37" customFormat="1" ht="144">
      <c r="A128" s="81" t="s">
        <v>136</v>
      </c>
      <c r="B128" s="24" t="s">
        <v>135</v>
      </c>
      <c r="C128" s="21">
        <v>0</v>
      </c>
      <c r="D128" s="21">
        <v>0</v>
      </c>
      <c r="E128" s="21">
        <v>0</v>
      </c>
      <c r="F128" s="21">
        <v>0</v>
      </c>
      <c r="G128" s="21">
        <v>0</v>
      </c>
      <c r="H128" s="21">
        <v>90.70564</v>
      </c>
      <c r="I128" s="21">
        <v>0</v>
      </c>
      <c r="J128" s="21">
        <v>90.70564</v>
      </c>
      <c r="K128" s="21">
        <v>129.57949</v>
      </c>
      <c r="L128" s="32" t="s">
        <v>502</v>
      </c>
      <c r="M128" s="40"/>
    </row>
    <row r="129" spans="1:13" s="45" customFormat="1" ht="120">
      <c r="A129" s="81" t="s">
        <v>138</v>
      </c>
      <c r="B129" s="24" t="s">
        <v>137</v>
      </c>
      <c r="C129" s="21">
        <v>0</v>
      </c>
      <c r="D129" s="21">
        <v>0</v>
      </c>
      <c r="E129" s="21">
        <v>0</v>
      </c>
      <c r="F129" s="21">
        <v>0</v>
      </c>
      <c r="G129" s="21">
        <v>0</v>
      </c>
      <c r="H129" s="21">
        <v>0</v>
      </c>
      <c r="I129" s="21">
        <v>0</v>
      </c>
      <c r="J129" s="21">
        <v>0</v>
      </c>
      <c r="K129" s="21">
        <v>0</v>
      </c>
      <c r="L129" s="32" t="s">
        <v>305</v>
      </c>
      <c r="M129" s="44"/>
    </row>
    <row r="130" spans="1:13" s="45" customFormat="1" ht="96">
      <c r="A130" s="81" t="s">
        <v>140</v>
      </c>
      <c r="B130" s="24" t="s">
        <v>139</v>
      </c>
      <c r="C130" s="21">
        <v>0</v>
      </c>
      <c r="D130" s="21">
        <v>0</v>
      </c>
      <c r="E130" s="21">
        <v>0</v>
      </c>
      <c r="F130" s="21">
        <v>0</v>
      </c>
      <c r="G130" s="21">
        <v>0</v>
      </c>
      <c r="H130" s="21">
        <v>0</v>
      </c>
      <c r="I130" s="21">
        <v>0</v>
      </c>
      <c r="J130" s="21">
        <v>0</v>
      </c>
      <c r="K130" s="21">
        <v>0</v>
      </c>
      <c r="L130" s="32" t="s">
        <v>306</v>
      </c>
      <c r="M130" s="44"/>
    </row>
    <row r="131" spans="1:13" s="45" customFormat="1" ht="132">
      <c r="A131" s="81" t="s">
        <v>142</v>
      </c>
      <c r="B131" s="24" t="s">
        <v>141</v>
      </c>
      <c r="C131" s="21">
        <v>14000</v>
      </c>
      <c r="D131" s="21">
        <v>0</v>
      </c>
      <c r="E131" s="21">
        <v>0</v>
      </c>
      <c r="F131" s="21">
        <v>0</v>
      </c>
      <c r="G131" s="21">
        <v>0</v>
      </c>
      <c r="H131" s="21">
        <v>0</v>
      </c>
      <c r="I131" s="21">
        <v>14000</v>
      </c>
      <c r="J131" s="21">
        <v>0</v>
      </c>
      <c r="K131" s="21">
        <v>0</v>
      </c>
      <c r="L131" s="32" t="s">
        <v>307</v>
      </c>
      <c r="M131" s="44"/>
    </row>
    <row r="132" spans="1:13" s="45" customFormat="1" ht="108">
      <c r="A132" s="81" t="s">
        <v>144</v>
      </c>
      <c r="B132" s="24" t="s">
        <v>143</v>
      </c>
      <c r="C132" s="21">
        <v>0</v>
      </c>
      <c r="D132" s="21">
        <v>0</v>
      </c>
      <c r="E132" s="21">
        <v>0</v>
      </c>
      <c r="F132" s="21">
        <v>0</v>
      </c>
      <c r="G132" s="21">
        <v>2000</v>
      </c>
      <c r="H132" s="21">
        <v>0</v>
      </c>
      <c r="I132" s="21">
        <v>2000</v>
      </c>
      <c r="J132" s="21">
        <v>0</v>
      </c>
      <c r="K132" s="21">
        <v>0</v>
      </c>
      <c r="L132" s="32" t="s">
        <v>488</v>
      </c>
      <c r="M132" s="44"/>
    </row>
    <row r="133" spans="1:13" s="45" customFormat="1" ht="96">
      <c r="A133" s="81" t="s">
        <v>146</v>
      </c>
      <c r="B133" s="24" t="s">
        <v>145</v>
      </c>
      <c r="C133" s="21">
        <v>0</v>
      </c>
      <c r="D133" s="21">
        <v>0</v>
      </c>
      <c r="E133" s="21">
        <v>0</v>
      </c>
      <c r="F133" s="21">
        <v>0</v>
      </c>
      <c r="G133" s="21">
        <v>5000</v>
      </c>
      <c r="H133" s="21">
        <v>0</v>
      </c>
      <c r="I133" s="21">
        <v>5000</v>
      </c>
      <c r="J133" s="21">
        <v>0</v>
      </c>
      <c r="K133" s="21">
        <v>0</v>
      </c>
      <c r="L133" s="32" t="s">
        <v>488</v>
      </c>
      <c r="M133" s="44"/>
    </row>
    <row r="134" spans="1:13" s="45" customFormat="1" ht="144">
      <c r="A134" s="81" t="s">
        <v>148</v>
      </c>
      <c r="B134" s="24" t="s">
        <v>147</v>
      </c>
      <c r="C134" s="21">
        <v>0</v>
      </c>
      <c r="D134" s="21">
        <v>0</v>
      </c>
      <c r="E134" s="21">
        <v>0</v>
      </c>
      <c r="F134" s="21">
        <v>0</v>
      </c>
      <c r="G134" s="21">
        <v>2000</v>
      </c>
      <c r="H134" s="21">
        <v>0</v>
      </c>
      <c r="I134" s="21">
        <v>2000</v>
      </c>
      <c r="J134" s="21">
        <v>0</v>
      </c>
      <c r="K134" s="21">
        <v>0</v>
      </c>
      <c r="L134" s="32" t="s">
        <v>490</v>
      </c>
      <c r="M134" s="44"/>
    </row>
    <row r="135" spans="1:13" s="45" customFormat="1" ht="108">
      <c r="A135" s="81" t="s">
        <v>150</v>
      </c>
      <c r="B135" s="24" t="s">
        <v>149</v>
      </c>
      <c r="C135" s="21">
        <v>0</v>
      </c>
      <c r="D135" s="21">
        <v>0</v>
      </c>
      <c r="E135" s="21">
        <v>0</v>
      </c>
      <c r="F135" s="21">
        <v>0</v>
      </c>
      <c r="G135" s="21">
        <v>7000</v>
      </c>
      <c r="H135" s="21">
        <v>0</v>
      </c>
      <c r="I135" s="21">
        <v>7000</v>
      </c>
      <c r="J135" s="21">
        <v>0</v>
      </c>
      <c r="K135" s="21">
        <v>0</v>
      </c>
      <c r="L135" s="32" t="s">
        <v>308</v>
      </c>
      <c r="M135" s="44"/>
    </row>
    <row r="136" spans="1:13" s="45" customFormat="1" ht="144">
      <c r="A136" s="81" t="s">
        <v>151</v>
      </c>
      <c r="B136" s="24" t="s">
        <v>153</v>
      </c>
      <c r="C136" s="21">
        <v>0</v>
      </c>
      <c r="D136" s="21">
        <v>0</v>
      </c>
      <c r="E136" s="21">
        <v>0</v>
      </c>
      <c r="F136" s="21">
        <v>0</v>
      </c>
      <c r="G136" s="21">
        <v>1000</v>
      </c>
      <c r="H136" s="21">
        <v>0</v>
      </c>
      <c r="I136" s="21">
        <v>1000</v>
      </c>
      <c r="J136" s="21">
        <v>0</v>
      </c>
      <c r="K136" s="21">
        <v>0</v>
      </c>
      <c r="L136" s="32" t="s">
        <v>490</v>
      </c>
      <c r="M136" s="44"/>
    </row>
    <row r="137" spans="1:13" s="45" customFormat="1" ht="120">
      <c r="A137" s="81" t="s">
        <v>152</v>
      </c>
      <c r="B137" s="24" t="s">
        <v>155</v>
      </c>
      <c r="C137" s="21">
        <v>0</v>
      </c>
      <c r="D137" s="21">
        <v>0</v>
      </c>
      <c r="E137" s="21">
        <v>0</v>
      </c>
      <c r="F137" s="21">
        <v>0</v>
      </c>
      <c r="G137" s="21">
        <v>2000</v>
      </c>
      <c r="H137" s="21">
        <v>0</v>
      </c>
      <c r="I137" s="21">
        <v>2000</v>
      </c>
      <c r="J137" s="21">
        <v>0</v>
      </c>
      <c r="K137" s="21">
        <v>0</v>
      </c>
      <c r="L137" s="32" t="s">
        <v>309</v>
      </c>
      <c r="M137" s="44"/>
    </row>
    <row r="138" spans="1:13" s="45" customFormat="1" ht="96">
      <c r="A138" s="81" t="s">
        <v>154</v>
      </c>
      <c r="B138" s="24" t="s">
        <v>157</v>
      </c>
      <c r="C138" s="21">
        <v>0</v>
      </c>
      <c r="D138" s="21">
        <v>0</v>
      </c>
      <c r="E138" s="21">
        <v>0</v>
      </c>
      <c r="F138" s="21">
        <v>0</v>
      </c>
      <c r="G138" s="21">
        <v>5000</v>
      </c>
      <c r="H138" s="21">
        <v>0</v>
      </c>
      <c r="I138" s="21">
        <v>5000</v>
      </c>
      <c r="J138" s="21">
        <v>0</v>
      </c>
      <c r="K138" s="21">
        <v>0</v>
      </c>
      <c r="L138" s="32" t="s">
        <v>310</v>
      </c>
      <c r="M138" s="44"/>
    </row>
    <row r="139" spans="1:13" s="45" customFormat="1" ht="108">
      <c r="A139" s="81" t="s">
        <v>156</v>
      </c>
      <c r="B139" s="24" t="s">
        <v>159</v>
      </c>
      <c r="C139" s="21">
        <v>0</v>
      </c>
      <c r="D139" s="21">
        <v>0</v>
      </c>
      <c r="E139" s="21">
        <v>0</v>
      </c>
      <c r="F139" s="21">
        <v>0</v>
      </c>
      <c r="G139" s="21">
        <v>5000</v>
      </c>
      <c r="H139" s="21">
        <v>0</v>
      </c>
      <c r="I139" s="21">
        <v>5000</v>
      </c>
      <c r="J139" s="21">
        <v>0</v>
      </c>
      <c r="K139" s="21">
        <v>0</v>
      </c>
      <c r="L139" s="32" t="s">
        <v>490</v>
      </c>
      <c r="M139" s="44"/>
    </row>
    <row r="140" spans="1:13" s="45" customFormat="1" ht="132">
      <c r="A140" s="81" t="s">
        <v>158</v>
      </c>
      <c r="B140" s="24" t="s">
        <v>161</v>
      </c>
      <c r="C140" s="21">
        <v>0</v>
      </c>
      <c r="D140" s="21">
        <v>0</v>
      </c>
      <c r="E140" s="21">
        <v>0</v>
      </c>
      <c r="F140" s="21">
        <v>0</v>
      </c>
      <c r="G140" s="21">
        <v>28900</v>
      </c>
      <c r="H140" s="21">
        <v>0</v>
      </c>
      <c r="I140" s="21">
        <v>28900</v>
      </c>
      <c r="J140" s="21">
        <v>0</v>
      </c>
      <c r="K140" s="21">
        <v>0</v>
      </c>
      <c r="L140" s="32" t="s">
        <v>490</v>
      </c>
      <c r="M140" s="44"/>
    </row>
    <row r="141" spans="1:13" s="45" customFormat="1" ht="120">
      <c r="A141" s="81" t="s">
        <v>160</v>
      </c>
      <c r="B141" s="24" t="s">
        <v>163</v>
      </c>
      <c r="C141" s="21">
        <v>0</v>
      </c>
      <c r="D141" s="21">
        <v>0</v>
      </c>
      <c r="E141" s="21">
        <v>0</v>
      </c>
      <c r="F141" s="21">
        <v>0</v>
      </c>
      <c r="G141" s="21">
        <v>2000</v>
      </c>
      <c r="H141" s="21">
        <v>0</v>
      </c>
      <c r="I141" s="21">
        <v>2000</v>
      </c>
      <c r="J141" s="21">
        <v>0</v>
      </c>
      <c r="K141" s="21">
        <v>0</v>
      </c>
      <c r="L141" s="32" t="s">
        <v>490</v>
      </c>
      <c r="M141" s="44"/>
    </row>
    <row r="142" spans="1:13" s="45" customFormat="1" ht="132">
      <c r="A142" s="81" t="s">
        <v>162</v>
      </c>
      <c r="B142" s="24" t="s">
        <v>165</v>
      </c>
      <c r="C142" s="21">
        <v>0</v>
      </c>
      <c r="D142" s="21">
        <v>0</v>
      </c>
      <c r="E142" s="21">
        <v>0</v>
      </c>
      <c r="F142" s="21">
        <v>0</v>
      </c>
      <c r="G142" s="21">
        <v>3000</v>
      </c>
      <c r="H142" s="21">
        <v>0</v>
      </c>
      <c r="I142" s="21">
        <v>3000</v>
      </c>
      <c r="J142" s="21">
        <v>0</v>
      </c>
      <c r="K142" s="21">
        <v>0</v>
      </c>
      <c r="L142" s="32" t="s">
        <v>490</v>
      </c>
      <c r="M142" s="44"/>
    </row>
    <row r="143" spans="1:13" s="45" customFormat="1" ht="108">
      <c r="A143" s="81" t="s">
        <v>164</v>
      </c>
      <c r="B143" s="24" t="s">
        <v>503</v>
      </c>
      <c r="C143" s="21">
        <v>0</v>
      </c>
      <c r="D143" s="21">
        <v>0</v>
      </c>
      <c r="E143" s="21">
        <v>0</v>
      </c>
      <c r="F143" s="21">
        <v>0</v>
      </c>
      <c r="G143" s="21">
        <v>312800</v>
      </c>
      <c r="H143" s="21">
        <v>0</v>
      </c>
      <c r="I143" s="21">
        <v>312800</v>
      </c>
      <c r="J143" s="21">
        <v>0</v>
      </c>
      <c r="K143" s="21">
        <v>0</v>
      </c>
      <c r="L143" s="83" t="s">
        <v>311</v>
      </c>
      <c r="M143" s="44"/>
    </row>
    <row r="144" spans="1:13" s="45" customFormat="1" ht="108">
      <c r="A144" s="81" t="s">
        <v>168</v>
      </c>
      <c r="B144" s="24" t="s">
        <v>504</v>
      </c>
      <c r="C144" s="21">
        <v>0</v>
      </c>
      <c r="D144" s="21">
        <v>0</v>
      </c>
      <c r="E144" s="21">
        <v>0</v>
      </c>
      <c r="F144" s="21">
        <v>0</v>
      </c>
      <c r="G144" s="21">
        <v>10000</v>
      </c>
      <c r="H144" s="21">
        <v>0</v>
      </c>
      <c r="I144" s="21">
        <v>10000</v>
      </c>
      <c r="J144" s="21">
        <v>0</v>
      </c>
      <c r="K144" s="21">
        <v>0</v>
      </c>
      <c r="L144" s="83" t="s">
        <v>312</v>
      </c>
      <c r="M144" s="44"/>
    </row>
    <row r="145" spans="1:13" s="45" customFormat="1" ht="252">
      <c r="A145" s="81" t="s">
        <v>319</v>
      </c>
      <c r="B145" s="24" t="s">
        <v>596</v>
      </c>
      <c r="C145" s="21">
        <v>-300000</v>
      </c>
      <c r="D145" s="21">
        <v>0</v>
      </c>
      <c r="E145" s="21">
        <v>0</v>
      </c>
      <c r="F145" s="21">
        <v>0</v>
      </c>
      <c r="G145" s="21">
        <v>0</v>
      </c>
      <c r="H145" s="21">
        <v>0</v>
      </c>
      <c r="I145" s="21">
        <v>0</v>
      </c>
      <c r="J145" s="21">
        <v>0</v>
      </c>
      <c r="K145" s="21">
        <v>0</v>
      </c>
      <c r="L145" s="83" t="s">
        <v>320</v>
      </c>
      <c r="M145" s="44"/>
    </row>
    <row r="146" spans="1:12" ht="67.5">
      <c r="A146" s="35"/>
      <c r="B146" s="31" t="s">
        <v>171</v>
      </c>
      <c r="C146" s="36">
        <f>SUM(C147:C148)</f>
        <v>415731.6</v>
      </c>
      <c r="D146" s="36">
        <f aca="true" t="shared" si="3" ref="D146:K146">SUM(D147:D148)</f>
        <v>0</v>
      </c>
      <c r="E146" s="36">
        <f t="shared" si="3"/>
        <v>0</v>
      </c>
      <c r="F146" s="36">
        <f t="shared" si="3"/>
        <v>0</v>
      </c>
      <c r="G146" s="36">
        <f t="shared" si="3"/>
        <v>0</v>
      </c>
      <c r="H146" s="36">
        <f t="shared" si="3"/>
        <v>0</v>
      </c>
      <c r="I146" s="36">
        <f t="shared" si="3"/>
        <v>415731.6</v>
      </c>
      <c r="J146" s="36">
        <f t="shared" si="3"/>
        <v>0</v>
      </c>
      <c r="K146" s="36">
        <f t="shared" si="3"/>
        <v>0</v>
      </c>
      <c r="L146" s="6"/>
    </row>
    <row r="147" spans="1:13" ht="84">
      <c r="A147" s="35" t="s">
        <v>168</v>
      </c>
      <c r="B147" s="24" t="s">
        <v>166</v>
      </c>
      <c r="C147" s="20">
        <v>270000</v>
      </c>
      <c r="D147" s="21">
        <v>0</v>
      </c>
      <c r="E147" s="20">
        <v>0</v>
      </c>
      <c r="F147" s="20">
        <v>0</v>
      </c>
      <c r="G147" s="21">
        <v>0</v>
      </c>
      <c r="H147" s="21">
        <v>0</v>
      </c>
      <c r="I147" s="21">
        <v>270000</v>
      </c>
      <c r="J147" s="21">
        <v>0</v>
      </c>
      <c r="K147" s="21">
        <v>0</v>
      </c>
      <c r="L147" s="83" t="s">
        <v>313</v>
      </c>
      <c r="M147" s="29"/>
    </row>
    <row r="148" spans="1:13" ht="72">
      <c r="A148" s="35" t="s">
        <v>169</v>
      </c>
      <c r="B148" s="24" t="s">
        <v>167</v>
      </c>
      <c r="C148" s="20">
        <v>145731.6</v>
      </c>
      <c r="D148" s="21">
        <v>0</v>
      </c>
      <c r="E148" s="20">
        <v>0</v>
      </c>
      <c r="F148" s="20">
        <v>0</v>
      </c>
      <c r="G148" s="21">
        <v>0</v>
      </c>
      <c r="H148" s="21">
        <v>0</v>
      </c>
      <c r="I148" s="21">
        <v>145731.6</v>
      </c>
      <c r="J148" s="21">
        <v>0</v>
      </c>
      <c r="K148" s="21">
        <v>0</v>
      </c>
      <c r="L148" s="83" t="s">
        <v>314</v>
      </c>
      <c r="M148" s="29"/>
    </row>
    <row r="149" spans="1:12" ht="12.75">
      <c r="A149" s="8"/>
      <c r="B149" s="9"/>
      <c r="C149" s="10"/>
      <c r="D149" s="10"/>
      <c r="E149" s="10"/>
      <c r="F149" s="10"/>
      <c r="G149" s="10"/>
      <c r="H149" s="10"/>
      <c r="I149" s="11"/>
      <c r="J149" s="12"/>
      <c r="K149" s="12"/>
      <c r="L149" s="30"/>
    </row>
    <row r="150" spans="1:12" ht="26.25" thickBot="1">
      <c r="A150" s="25" t="s">
        <v>195</v>
      </c>
      <c r="B150" s="26" t="s">
        <v>200</v>
      </c>
      <c r="C150" s="2"/>
      <c r="D150" s="2"/>
      <c r="E150" s="2"/>
      <c r="F150" s="2"/>
      <c r="G150" s="2"/>
      <c r="H150" s="2"/>
      <c r="I150" s="14"/>
      <c r="J150" s="15"/>
      <c r="K150" s="27"/>
      <c r="L150" s="28"/>
    </row>
    <row r="151" spans="1:11" ht="29.25" customHeight="1" thickTop="1">
      <c r="A151" s="16"/>
      <c r="B151" s="18"/>
      <c r="C151" s="3"/>
      <c r="D151" s="3"/>
      <c r="E151" s="3"/>
      <c r="F151" s="3"/>
      <c r="G151" s="3"/>
      <c r="H151" s="3"/>
      <c r="I151" s="17"/>
      <c r="J151" s="1"/>
      <c r="K151" s="1"/>
    </row>
    <row r="152" spans="1:12" ht="40.5" customHeight="1">
      <c r="A152" s="141" t="s">
        <v>597</v>
      </c>
      <c r="B152" s="141"/>
      <c r="C152" s="141"/>
      <c r="D152" s="141"/>
      <c r="E152" s="141"/>
      <c r="F152" s="141"/>
      <c r="G152" s="141"/>
      <c r="H152" s="141"/>
      <c r="I152" s="141"/>
      <c r="J152" s="142" t="s">
        <v>199</v>
      </c>
      <c r="K152" s="142"/>
      <c r="L152" s="142"/>
    </row>
  </sheetData>
  <sheetProtection/>
  <mergeCells count="15">
    <mergeCell ref="J152:L152"/>
    <mergeCell ref="A152:I152"/>
    <mergeCell ref="I6:K6"/>
    <mergeCell ref="A6:A8"/>
    <mergeCell ref="B6:B8"/>
    <mergeCell ref="C6:H6"/>
    <mergeCell ref="C7:D7"/>
    <mergeCell ref="A2:L2"/>
    <mergeCell ref="A3:L3"/>
    <mergeCell ref="E7:F7"/>
    <mergeCell ref="G7:H7"/>
    <mergeCell ref="K7:K8"/>
    <mergeCell ref="I7:J7"/>
    <mergeCell ref="L6:L8"/>
    <mergeCell ref="A4:L4"/>
  </mergeCells>
  <printOptions/>
  <pageMargins left="0.3937007874015748" right="0.1968503937007874" top="0.1968503937007874" bottom="0.1968503937007874" header="0.11811023622047245" footer="0.11811023622047245"/>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2:N81"/>
  <sheetViews>
    <sheetView view="pageBreakPreview" zoomScale="60" zoomScaleNormal="80" zoomScalePageLayoutView="0" workbookViewId="0" topLeftCell="A1">
      <pane xSplit="12" ySplit="8" topLeftCell="M9" activePane="bottomRight" state="frozen"/>
      <selection pane="topLeft" activeCell="A1" sqref="A1"/>
      <selection pane="topRight" activeCell="M1" sqref="M1"/>
      <selection pane="bottomLeft" activeCell="A8" sqref="A8"/>
      <selection pane="bottomRight" activeCell="A1" sqref="A1"/>
    </sheetView>
  </sheetViews>
  <sheetFormatPr defaultColWidth="9.00390625" defaultRowHeight="12.75"/>
  <cols>
    <col min="1" max="1" width="7.375" style="50" customWidth="1"/>
    <col min="2" max="2" width="44.375" style="50" customWidth="1"/>
    <col min="3" max="3" width="12.375" style="50" bestFit="1" customWidth="1"/>
    <col min="4" max="4" width="12.125" style="85" customWidth="1"/>
    <col min="5" max="6" width="9.25390625" style="50" customWidth="1"/>
    <col min="7" max="7" width="10.625" style="50" bestFit="1" customWidth="1"/>
    <col min="8" max="8" width="11.25390625" style="50" customWidth="1"/>
    <col min="9" max="9" width="12.375" style="50" bestFit="1" customWidth="1"/>
    <col min="10" max="10" width="13.375" style="85" customWidth="1"/>
    <col min="11" max="11" width="11.00390625" style="50" customWidth="1"/>
    <col min="12" max="12" width="18.125" style="50" customWidth="1"/>
  </cols>
  <sheetData>
    <row r="2" spans="7:12" ht="15.75">
      <c r="G2" s="51"/>
      <c r="L2" s="52" t="s">
        <v>186</v>
      </c>
    </row>
    <row r="3" spans="2:11" ht="30.75" customHeight="1">
      <c r="B3" s="143" t="s">
        <v>325</v>
      </c>
      <c r="C3" s="143"/>
      <c r="D3" s="143"/>
      <c r="E3" s="143"/>
      <c r="F3" s="143"/>
      <c r="G3" s="143"/>
      <c r="H3" s="143"/>
      <c r="I3" s="143"/>
      <c r="J3" s="143"/>
      <c r="K3" s="143"/>
    </row>
    <row r="4" spans="1:11" ht="15.75" customHeight="1">
      <c r="A4" s="165" t="s">
        <v>326</v>
      </c>
      <c r="B4" s="165"/>
      <c r="C4" s="165"/>
      <c r="D4" s="165"/>
      <c r="E4" s="165"/>
      <c r="F4" s="165"/>
      <c r="G4" s="165"/>
      <c r="H4" s="165"/>
      <c r="I4" s="165"/>
      <c r="J4" s="165"/>
      <c r="K4" s="165"/>
    </row>
    <row r="5" spans="1:11" ht="17.25" customHeight="1" thickBot="1">
      <c r="A5" s="166" t="s">
        <v>185</v>
      </c>
      <c r="B5" s="166"/>
      <c r="C5" s="166"/>
      <c r="D5" s="166"/>
      <c r="E5" s="166"/>
      <c r="F5" s="166"/>
      <c r="G5" s="166"/>
      <c r="H5" s="166"/>
      <c r="I5" s="166"/>
      <c r="J5" s="166"/>
      <c r="K5" s="166"/>
    </row>
    <row r="6" spans="1:12" ht="35.25" customHeight="1" thickBot="1" thickTop="1">
      <c r="A6" s="146" t="s">
        <v>184</v>
      </c>
      <c r="B6" s="146" t="s">
        <v>187</v>
      </c>
      <c r="C6" s="155" t="s">
        <v>327</v>
      </c>
      <c r="D6" s="156"/>
      <c r="E6" s="156"/>
      <c r="F6" s="156"/>
      <c r="G6" s="156"/>
      <c r="H6" s="157"/>
      <c r="I6" s="155" t="s">
        <v>197</v>
      </c>
      <c r="J6" s="156"/>
      <c r="K6" s="157"/>
      <c r="L6" s="146" t="s">
        <v>328</v>
      </c>
    </row>
    <row r="7" spans="1:12" ht="43.5" customHeight="1" thickBot="1" thickTop="1">
      <c r="A7" s="147"/>
      <c r="B7" s="147"/>
      <c r="C7" s="161" t="s">
        <v>188</v>
      </c>
      <c r="D7" s="161"/>
      <c r="E7" s="155" t="s">
        <v>189</v>
      </c>
      <c r="F7" s="157"/>
      <c r="G7" s="161" t="s">
        <v>190</v>
      </c>
      <c r="H7" s="162"/>
      <c r="I7" s="155" t="s">
        <v>191</v>
      </c>
      <c r="J7" s="157"/>
      <c r="K7" s="162" t="s">
        <v>192</v>
      </c>
      <c r="L7" s="147"/>
    </row>
    <row r="8" spans="1:12" ht="78" customHeight="1" thickBot="1" thickTop="1">
      <c r="A8" s="148"/>
      <c r="B8" s="148"/>
      <c r="C8" s="55" t="s">
        <v>329</v>
      </c>
      <c r="D8" s="86" t="s">
        <v>330</v>
      </c>
      <c r="E8" s="57" t="s">
        <v>331</v>
      </c>
      <c r="F8" s="58" t="s">
        <v>332</v>
      </c>
      <c r="G8" s="58" t="s">
        <v>331</v>
      </c>
      <c r="H8" s="58" t="s">
        <v>333</v>
      </c>
      <c r="I8" s="59" t="s">
        <v>334</v>
      </c>
      <c r="J8" s="58" t="s">
        <v>333</v>
      </c>
      <c r="K8" s="162"/>
      <c r="L8" s="148"/>
    </row>
    <row r="9" spans="1:12" s="50" customFormat="1" ht="13.5" thickTop="1">
      <c r="A9" s="84">
        <v>1</v>
      </c>
      <c r="B9" s="84">
        <v>2</v>
      </c>
      <c r="C9" s="87">
        <v>3</v>
      </c>
      <c r="D9" s="88">
        <v>4</v>
      </c>
      <c r="E9" s="84">
        <v>5</v>
      </c>
      <c r="F9" s="84">
        <v>6</v>
      </c>
      <c r="G9" s="84">
        <v>7</v>
      </c>
      <c r="H9" s="87">
        <v>8</v>
      </c>
      <c r="I9" s="87">
        <v>9</v>
      </c>
      <c r="J9" s="89">
        <v>10</v>
      </c>
      <c r="K9" s="87">
        <v>11</v>
      </c>
      <c r="L9" s="87">
        <v>12</v>
      </c>
    </row>
    <row r="10" spans="1:12" s="50" customFormat="1" ht="13.5" thickBot="1">
      <c r="A10" s="90"/>
      <c r="B10" s="91"/>
      <c r="C10" s="91"/>
      <c r="D10" s="92"/>
      <c r="E10" s="91"/>
      <c r="F10" s="91"/>
      <c r="G10" s="91"/>
      <c r="H10" s="91"/>
      <c r="I10" s="91"/>
      <c r="J10" s="93"/>
      <c r="K10" s="94"/>
      <c r="L10" s="94"/>
    </row>
    <row r="11" spans="1:12" s="50" customFormat="1" ht="17.25" customHeight="1" thickTop="1">
      <c r="A11" s="95" t="s">
        <v>178</v>
      </c>
      <c r="B11" s="96" t="s">
        <v>193</v>
      </c>
      <c r="C11" s="97">
        <v>1867200</v>
      </c>
      <c r="D11" s="97">
        <f aca="true" t="shared" si="0" ref="D11:K11">D13</f>
        <v>3137.06</v>
      </c>
      <c r="E11" s="97">
        <f t="shared" si="0"/>
        <v>0</v>
      </c>
      <c r="F11" s="97">
        <f t="shared" si="0"/>
        <v>0</v>
      </c>
      <c r="G11" s="97">
        <v>56400</v>
      </c>
      <c r="H11" s="97">
        <f t="shared" si="0"/>
        <v>4371.87</v>
      </c>
      <c r="I11" s="97">
        <f>G11+C11</f>
        <v>1923600</v>
      </c>
      <c r="J11" s="97">
        <f>J13</f>
        <v>7508.93</v>
      </c>
      <c r="K11" s="97">
        <f t="shared" si="0"/>
        <v>5631.860000000001</v>
      </c>
      <c r="L11" s="97"/>
    </row>
    <row r="12" spans="1:12" s="50" customFormat="1" ht="12.75" customHeight="1">
      <c r="A12" s="98"/>
      <c r="B12" s="77" t="s">
        <v>177</v>
      </c>
      <c r="C12" s="5"/>
      <c r="D12" s="99"/>
      <c r="E12" s="5"/>
      <c r="F12" s="5"/>
      <c r="G12" s="5"/>
      <c r="H12" s="5"/>
      <c r="I12" s="5"/>
      <c r="J12" s="99"/>
      <c r="K12" s="78"/>
      <c r="L12" s="78"/>
    </row>
    <row r="13" spans="1:12" s="50" customFormat="1" ht="12.75">
      <c r="A13" s="73" t="s">
        <v>179</v>
      </c>
      <c r="B13" s="74" t="s">
        <v>194</v>
      </c>
      <c r="C13" s="5">
        <f>SUM(C16:C72)</f>
        <v>1331000</v>
      </c>
      <c r="D13" s="5">
        <f aca="true" t="shared" si="1" ref="D13:K13">SUM(D16:D72)</f>
        <v>3137.06</v>
      </c>
      <c r="E13" s="5">
        <f t="shared" si="1"/>
        <v>0</v>
      </c>
      <c r="F13" s="5">
        <f t="shared" si="1"/>
        <v>0</v>
      </c>
      <c r="G13" s="5">
        <f>SUM(G16:G72)</f>
        <v>22271.870000000003</v>
      </c>
      <c r="H13" s="5">
        <f>SUM(H16:H72)</f>
        <v>4371.87</v>
      </c>
      <c r="I13" s="5">
        <f t="shared" si="1"/>
        <v>1353271.8700000003</v>
      </c>
      <c r="J13" s="5">
        <f>SUM(J16:J72)</f>
        <v>7508.93</v>
      </c>
      <c r="K13" s="5">
        <f t="shared" si="1"/>
        <v>5631.860000000001</v>
      </c>
      <c r="L13" s="5"/>
    </row>
    <row r="14" spans="1:12" s="50" customFormat="1" ht="12.75">
      <c r="A14" s="73"/>
      <c r="B14" s="77" t="s">
        <v>196</v>
      </c>
      <c r="C14" s="5"/>
      <c r="D14" s="99"/>
      <c r="E14" s="5"/>
      <c r="F14" s="5"/>
      <c r="G14" s="5"/>
      <c r="H14" s="5"/>
      <c r="I14" s="5"/>
      <c r="J14" s="100"/>
      <c r="K14" s="101"/>
      <c r="L14" s="78"/>
    </row>
    <row r="15" spans="1:12" s="50" customFormat="1" ht="53.25" customHeight="1">
      <c r="A15" s="98">
        <v>180</v>
      </c>
      <c r="B15" s="102" t="s">
        <v>335</v>
      </c>
      <c r="C15" s="5"/>
      <c r="D15" s="99"/>
      <c r="E15" s="5"/>
      <c r="F15" s="5"/>
      <c r="G15" s="5"/>
      <c r="H15" s="5"/>
      <c r="I15" s="5"/>
      <c r="J15" s="99"/>
      <c r="K15" s="5"/>
      <c r="L15" s="78"/>
    </row>
    <row r="16" spans="1:12" s="50" customFormat="1" ht="166.5" customHeight="1">
      <c r="A16" s="98" t="s">
        <v>336</v>
      </c>
      <c r="B16" s="102" t="s">
        <v>337</v>
      </c>
      <c r="C16" s="5">
        <v>25920</v>
      </c>
      <c r="D16" s="5">
        <v>0</v>
      </c>
      <c r="E16" s="5">
        <v>0</v>
      </c>
      <c r="F16" s="5">
        <v>0</v>
      </c>
      <c r="G16" s="5">
        <v>0</v>
      </c>
      <c r="H16" s="5">
        <v>0</v>
      </c>
      <c r="I16" s="5">
        <v>25920</v>
      </c>
      <c r="J16" s="99">
        <v>0</v>
      </c>
      <c r="K16" s="5">
        <f>J16</f>
        <v>0</v>
      </c>
      <c r="L16" s="103" t="s">
        <v>338</v>
      </c>
    </row>
    <row r="17" spans="1:12" s="50" customFormat="1" ht="104.25" customHeight="1">
      <c r="A17" s="98" t="s">
        <v>339</v>
      </c>
      <c r="B17" s="102" t="s">
        <v>340</v>
      </c>
      <c r="C17" s="5">
        <v>25920</v>
      </c>
      <c r="D17" s="99">
        <v>0</v>
      </c>
      <c r="E17" s="5">
        <v>0</v>
      </c>
      <c r="F17" s="5">
        <v>0</v>
      </c>
      <c r="G17" s="5">
        <v>0</v>
      </c>
      <c r="H17" s="5">
        <v>0</v>
      </c>
      <c r="I17" s="5">
        <f>C17+G17</f>
        <v>25920</v>
      </c>
      <c r="J17" s="99">
        <v>0</v>
      </c>
      <c r="K17" s="5">
        <f>J17</f>
        <v>0</v>
      </c>
      <c r="L17" s="104" t="s">
        <v>341</v>
      </c>
    </row>
    <row r="18" spans="1:12" s="50" customFormat="1" ht="63" customHeight="1">
      <c r="A18" s="98">
        <v>181</v>
      </c>
      <c r="B18" s="102" t="s">
        <v>342</v>
      </c>
      <c r="C18" s="5"/>
      <c r="D18" s="99"/>
      <c r="E18" s="5"/>
      <c r="F18" s="5"/>
      <c r="G18" s="5"/>
      <c r="H18" s="5"/>
      <c r="I18" s="5"/>
      <c r="J18" s="99"/>
      <c r="K18" s="5"/>
      <c r="L18" s="103"/>
    </row>
    <row r="19" spans="1:14" s="50" customFormat="1" ht="79.5" customHeight="1">
      <c r="A19" s="98" t="s">
        <v>343</v>
      </c>
      <c r="B19" s="102" t="s">
        <v>344</v>
      </c>
      <c r="C19" s="5">
        <v>3600</v>
      </c>
      <c r="D19" s="99">
        <v>0</v>
      </c>
      <c r="E19" s="5">
        <v>0</v>
      </c>
      <c r="F19" s="5">
        <v>0</v>
      </c>
      <c r="G19" s="5">
        <v>0</v>
      </c>
      <c r="H19" s="5">
        <v>0</v>
      </c>
      <c r="I19" s="5">
        <v>3600</v>
      </c>
      <c r="J19" s="99">
        <v>0</v>
      </c>
      <c r="K19" s="5">
        <v>0</v>
      </c>
      <c r="L19" s="104" t="s">
        <v>345</v>
      </c>
      <c r="M19" s="5"/>
      <c r="N19" s="5">
        <v>0</v>
      </c>
    </row>
    <row r="20" spans="1:14" s="50" customFormat="1" ht="63" customHeight="1">
      <c r="A20" s="98">
        <v>182</v>
      </c>
      <c r="B20" s="102" t="s">
        <v>346</v>
      </c>
      <c r="C20" s="5"/>
      <c r="D20" s="99"/>
      <c r="E20" s="5"/>
      <c r="F20" s="5"/>
      <c r="G20" s="5"/>
      <c r="H20" s="5"/>
      <c r="I20" s="5"/>
      <c r="J20" s="99"/>
      <c r="K20" s="5"/>
      <c r="L20" s="5"/>
      <c r="M20" s="5"/>
      <c r="N20" s="5"/>
    </row>
    <row r="21" spans="1:14" s="50" customFormat="1" ht="102.75" customHeight="1">
      <c r="A21" s="98" t="s">
        <v>347</v>
      </c>
      <c r="B21" s="102" t="s">
        <v>348</v>
      </c>
      <c r="C21" s="5">
        <v>86400</v>
      </c>
      <c r="D21" s="99">
        <v>0</v>
      </c>
      <c r="E21" s="5">
        <v>0</v>
      </c>
      <c r="F21" s="5">
        <v>0</v>
      </c>
      <c r="G21" s="5">
        <v>0</v>
      </c>
      <c r="H21" s="5">
        <v>0</v>
      </c>
      <c r="I21" s="5">
        <v>86400</v>
      </c>
      <c r="J21" s="99">
        <v>0</v>
      </c>
      <c r="K21" s="5">
        <v>0</v>
      </c>
      <c r="L21" s="104" t="s">
        <v>349</v>
      </c>
      <c r="M21" s="5"/>
      <c r="N21" s="5">
        <v>0</v>
      </c>
    </row>
    <row r="22" spans="1:14" s="50" customFormat="1" ht="63" customHeight="1">
      <c r="A22" s="98">
        <v>184</v>
      </c>
      <c r="B22" s="102" t="s">
        <v>350</v>
      </c>
      <c r="C22" s="5"/>
      <c r="D22" s="99"/>
      <c r="E22" s="5"/>
      <c r="F22" s="5"/>
      <c r="G22" s="5"/>
      <c r="H22" s="5"/>
      <c r="I22" s="5"/>
      <c r="J22" s="99"/>
      <c r="K22" s="5"/>
      <c r="L22" s="5"/>
      <c r="M22" s="17"/>
      <c r="N22" s="17"/>
    </row>
    <row r="23" spans="1:12" s="50" customFormat="1" ht="81.75" customHeight="1">
      <c r="A23" s="98" t="s">
        <v>351</v>
      </c>
      <c r="B23" s="102" t="s">
        <v>352</v>
      </c>
      <c r="C23" s="5">
        <v>86382</v>
      </c>
      <c r="D23" s="99">
        <v>0</v>
      </c>
      <c r="E23" s="5">
        <v>0</v>
      </c>
      <c r="F23" s="5">
        <v>0</v>
      </c>
      <c r="G23" s="5">
        <v>0</v>
      </c>
      <c r="H23" s="5">
        <v>0</v>
      </c>
      <c r="I23" s="5">
        <v>86382</v>
      </c>
      <c r="J23" s="99">
        <v>0</v>
      </c>
      <c r="K23" s="5">
        <v>0</v>
      </c>
      <c r="L23" s="103" t="s">
        <v>353</v>
      </c>
    </row>
    <row r="24" spans="1:12" s="50" customFormat="1" ht="63" customHeight="1">
      <c r="A24" s="98">
        <v>191</v>
      </c>
      <c r="B24" s="102" t="s">
        <v>354</v>
      </c>
      <c r="C24" s="5"/>
      <c r="D24" s="99"/>
      <c r="E24" s="5"/>
      <c r="F24" s="5"/>
      <c r="G24" s="5"/>
      <c r="H24" s="5"/>
      <c r="I24" s="5"/>
      <c r="J24" s="99"/>
      <c r="K24" s="5"/>
      <c r="L24" s="103"/>
    </row>
    <row r="25" spans="1:12" s="50" customFormat="1" ht="75.75" customHeight="1">
      <c r="A25" s="98" t="s">
        <v>355</v>
      </c>
      <c r="B25" s="102" t="s">
        <v>356</v>
      </c>
      <c r="C25" s="5">
        <v>3600</v>
      </c>
      <c r="D25" s="99">
        <v>0</v>
      </c>
      <c r="E25" s="5">
        <v>0</v>
      </c>
      <c r="F25" s="5">
        <v>0</v>
      </c>
      <c r="G25" s="5">
        <v>0</v>
      </c>
      <c r="H25" s="5">
        <v>0</v>
      </c>
      <c r="I25" s="5">
        <v>3600</v>
      </c>
      <c r="J25" s="99">
        <v>0</v>
      </c>
      <c r="K25" s="5">
        <v>0</v>
      </c>
      <c r="L25" s="103" t="s">
        <v>353</v>
      </c>
    </row>
    <row r="26" spans="1:12" s="50" customFormat="1" ht="63" customHeight="1">
      <c r="A26" s="98">
        <v>194</v>
      </c>
      <c r="B26" s="102" t="s">
        <v>357</v>
      </c>
      <c r="C26" s="5"/>
      <c r="D26" s="99"/>
      <c r="E26" s="5"/>
      <c r="F26" s="5"/>
      <c r="G26" s="5"/>
      <c r="H26" s="5"/>
      <c r="I26" s="5"/>
      <c r="J26" s="99"/>
      <c r="K26" s="5"/>
      <c r="L26" s="103"/>
    </row>
    <row r="27" spans="1:12" s="50" customFormat="1" ht="105.75" customHeight="1">
      <c r="A27" s="98" t="s">
        <v>358</v>
      </c>
      <c r="B27" s="102" t="s">
        <v>359</v>
      </c>
      <c r="C27" s="5">
        <v>86400</v>
      </c>
      <c r="D27" s="99">
        <v>0</v>
      </c>
      <c r="E27" s="5">
        <v>0</v>
      </c>
      <c r="F27" s="5">
        <v>0</v>
      </c>
      <c r="G27" s="5">
        <v>0</v>
      </c>
      <c r="H27" s="5">
        <v>0</v>
      </c>
      <c r="I27" s="5">
        <v>86400</v>
      </c>
      <c r="J27" s="99">
        <v>0</v>
      </c>
      <c r="K27" s="5">
        <v>0</v>
      </c>
      <c r="L27" s="103" t="s">
        <v>349</v>
      </c>
    </row>
    <row r="28" spans="1:12" s="50" customFormat="1" ht="63" customHeight="1">
      <c r="A28" s="98">
        <v>195</v>
      </c>
      <c r="B28" s="102" t="s">
        <v>360</v>
      </c>
      <c r="C28" s="5"/>
      <c r="D28" s="99"/>
      <c r="E28" s="5"/>
      <c r="F28" s="5"/>
      <c r="G28" s="5"/>
      <c r="H28" s="5"/>
      <c r="I28" s="5"/>
      <c r="J28" s="99"/>
      <c r="K28" s="5"/>
      <c r="L28" s="103"/>
    </row>
    <row r="29" spans="1:12" s="50" customFormat="1" ht="129.75" customHeight="1">
      <c r="A29" s="98" t="s">
        <v>361</v>
      </c>
      <c r="B29" s="102" t="s">
        <v>362</v>
      </c>
      <c r="C29" s="5">
        <v>71800</v>
      </c>
      <c r="D29" s="99">
        <v>0</v>
      </c>
      <c r="E29" s="5">
        <v>0</v>
      </c>
      <c r="F29" s="5">
        <v>0</v>
      </c>
      <c r="G29" s="5">
        <v>0</v>
      </c>
      <c r="H29" s="5">
        <v>0</v>
      </c>
      <c r="I29" s="5">
        <v>71800</v>
      </c>
      <c r="J29" s="99">
        <v>0</v>
      </c>
      <c r="K29" s="5">
        <v>0</v>
      </c>
      <c r="L29" s="103" t="s">
        <v>363</v>
      </c>
    </row>
    <row r="30" spans="1:12" s="50" customFormat="1" ht="63" customHeight="1">
      <c r="A30" s="98">
        <v>196</v>
      </c>
      <c r="B30" s="102" t="s">
        <v>364</v>
      </c>
      <c r="C30" s="5"/>
      <c r="D30" s="99"/>
      <c r="E30" s="5"/>
      <c r="F30" s="5"/>
      <c r="G30" s="5"/>
      <c r="H30" s="5"/>
      <c r="I30" s="5"/>
      <c r="J30" s="99"/>
      <c r="K30" s="5"/>
      <c r="L30" s="103"/>
    </row>
    <row r="31" spans="1:12" s="50" customFormat="1" ht="133.5" customHeight="1">
      <c r="A31" s="98" t="s">
        <v>365</v>
      </c>
      <c r="B31" s="102" t="s">
        <v>366</v>
      </c>
      <c r="C31" s="5">
        <v>76300</v>
      </c>
      <c r="D31" s="99">
        <v>0</v>
      </c>
      <c r="E31" s="5">
        <v>0</v>
      </c>
      <c r="F31" s="5">
        <v>0</v>
      </c>
      <c r="G31" s="5">
        <v>0</v>
      </c>
      <c r="H31" s="5">
        <v>0</v>
      </c>
      <c r="I31" s="5">
        <v>76300</v>
      </c>
      <c r="J31" s="99">
        <v>0</v>
      </c>
      <c r="K31" s="5">
        <v>0</v>
      </c>
      <c r="L31" s="103" t="s">
        <v>363</v>
      </c>
    </row>
    <row r="32" spans="1:12" s="50" customFormat="1" ht="63" customHeight="1">
      <c r="A32" s="98">
        <v>197</v>
      </c>
      <c r="B32" s="102" t="s">
        <v>367</v>
      </c>
      <c r="C32" s="5"/>
      <c r="D32" s="99"/>
      <c r="E32" s="5"/>
      <c r="F32" s="5"/>
      <c r="G32" s="5"/>
      <c r="H32" s="5"/>
      <c r="I32" s="5"/>
      <c r="J32" s="99"/>
      <c r="K32" s="5"/>
      <c r="L32" s="103"/>
    </row>
    <row r="33" spans="1:12" s="50" customFormat="1" ht="102" customHeight="1">
      <c r="A33" s="98" t="s">
        <v>368</v>
      </c>
      <c r="B33" s="102" t="s">
        <v>369</v>
      </c>
      <c r="C33" s="5">
        <v>86400</v>
      </c>
      <c r="D33" s="99">
        <v>0</v>
      </c>
      <c r="E33" s="5">
        <v>0</v>
      </c>
      <c r="F33" s="5">
        <v>0</v>
      </c>
      <c r="G33" s="5">
        <v>0</v>
      </c>
      <c r="H33" s="5">
        <v>0</v>
      </c>
      <c r="I33" s="5">
        <v>86400</v>
      </c>
      <c r="J33" s="99">
        <v>0</v>
      </c>
      <c r="K33" s="5">
        <v>0</v>
      </c>
      <c r="L33" s="103" t="s">
        <v>349</v>
      </c>
    </row>
    <row r="34" spans="1:12" s="50" customFormat="1" ht="63" customHeight="1">
      <c r="A34" s="98">
        <v>198</v>
      </c>
      <c r="B34" s="102" t="s">
        <v>370</v>
      </c>
      <c r="C34" s="5"/>
      <c r="D34" s="99"/>
      <c r="E34" s="5"/>
      <c r="F34" s="5"/>
      <c r="G34" s="5"/>
      <c r="H34" s="5"/>
      <c r="I34" s="5"/>
      <c r="J34" s="99"/>
      <c r="K34" s="5"/>
      <c r="L34" s="103"/>
    </row>
    <row r="35" spans="1:12" s="50" customFormat="1" ht="83.25" customHeight="1">
      <c r="A35" s="98" t="s">
        <v>371</v>
      </c>
      <c r="B35" s="102" t="s">
        <v>372</v>
      </c>
      <c r="C35" s="5">
        <v>67628</v>
      </c>
      <c r="D35" s="99">
        <v>0</v>
      </c>
      <c r="E35" s="5">
        <v>0</v>
      </c>
      <c r="F35" s="5">
        <v>0</v>
      </c>
      <c r="G35" s="5">
        <v>0</v>
      </c>
      <c r="H35" s="5">
        <v>0</v>
      </c>
      <c r="I35" s="5">
        <v>67628</v>
      </c>
      <c r="J35" s="99">
        <v>0</v>
      </c>
      <c r="K35" s="5">
        <v>0</v>
      </c>
      <c r="L35" s="103" t="s">
        <v>353</v>
      </c>
    </row>
    <row r="36" spans="1:12" s="50" customFormat="1" ht="85.5" customHeight="1">
      <c r="A36" s="98" t="s">
        <v>373</v>
      </c>
      <c r="B36" s="102" t="s">
        <v>374</v>
      </c>
      <c r="C36" s="5">
        <v>23400</v>
      </c>
      <c r="D36" s="99">
        <v>0</v>
      </c>
      <c r="E36" s="5">
        <v>0</v>
      </c>
      <c r="F36" s="5">
        <v>0</v>
      </c>
      <c r="G36" s="5">
        <v>0</v>
      </c>
      <c r="H36" s="5">
        <v>0</v>
      </c>
      <c r="I36" s="5">
        <v>23400</v>
      </c>
      <c r="J36" s="99">
        <v>0</v>
      </c>
      <c r="K36" s="5">
        <v>0</v>
      </c>
      <c r="L36" s="103" t="s">
        <v>353</v>
      </c>
    </row>
    <row r="37" spans="1:12" s="50" customFormat="1" ht="76.5" customHeight="1">
      <c r="A37" s="98" t="s">
        <v>375</v>
      </c>
      <c r="B37" s="102" t="s">
        <v>376</v>
      </c>
      <c r="C37" s="5">
        <v>3600</v>
      </c>
      <c r="D37" s="99">
        <v>0</v>
      </c>
      <c r="E37" s="5">
        <v>0</v>
      </c>
      <c r="F37" s="5">
        <v>0</v>
      </c>
      <c r="G37" s="5">
        <v>0</v>
      </c>
      <c r="H37" s="5">
        <v>0</v>
      </c>
      <c r="I37" s="5">
        <v>3600</v>
      </c>
      <c r="J37" s="99">
        <v>0</v>
      </c>
      <c r="K37" s="5">
        <v>0</v>
      </c>
      <c r="L37" s="103" t="s">
        <v>353</v>
      </c>
    </row>
    <row r="38" spans="1:12" s="50" customFormat="1" ht="63" customHeight="1">
      <c r="A38" s="98">
        <v>199</v>
      </c>
      <c r="B38" s="102" t="s">
        <v>377</v>
      </c>
      <c r="C38" s="5"/>
      <c r="D38" s="99"/>
      <c r="E38" s="5"/>
      <c r="F38" s="5"/>
      <c r="G38" s="5"/>
      <c r="H38" s="5"/>
      <c r="I38" s="5"/>
      <c r="J38" s="99"/>
      <c r="K38" s="5"/>
      <c r="L38" s="103"/>
    </row>
    <row r="39" spans="1:12" s="50" customFormat="1" ht="165" customHeight="1">
      <c r="A39" s="98" t="s">
        <v>378</v>
      </c>
      <c r="B39" s="102" t="s">
        <v>379</v>
      </c>
      <c r="C39" s="5">
        <v>86400</v>
      </c>
      <c r="D39" s="99">
        <v>0</v>
      </c>
      <c r="E39" s="5">
        <v>0</v>
      </c>
      <c r="F39" s="5">
        <v>0</v>
      </c>
      <c r="G39" s="5">
        <v>0</v>
      </c>
      <c r="H39" s="5">
        <v>0</v>
      </c>
      <c r="I39" s="5">
        <v>86400</v>
      </c>
      <c r="J39" s="99">
        <v>0</v>
      </c>
      <c r="K39" s="5">
        <v>0</v>
      </c>
      <c r="L39" s="103" t="s">
        <v>380</v>
      </c>
    </row>
    <row r="40" spans="1:12" s="50" customFormat="1" ht="63" customHeight="1">
      <c r="A40" s="98">
        <v>200</v>
      </c>
      <c r="B40" s="102" t="s">
        <v>381</v>
      </c>
      <c r="C40" s="5"/>
      <c r="D40" s="99"/>
      <c r="E40" s="5"/>
      <c r="F40" s="5"/>
      <c r="G40" s="5"/>
      <c r="H40" s="5"/>
      <c r="I40" s="5"/>
      <c r="J40" s="99"/>
      <c r="K40" s="5"/>
      <c r="L40" s="103"/>
    </row>
    <row r="41" spans="1:12" s="50" customFormat="1" ht="168" customHeight="1">
      <c r="A41" s="98" t="s">
        <v>382</v>
      </c>
      <c r="B41" s="102" t="s">
        <v>383</v>
      </c>
      <c r="C41" s="5">
        <v>86400</v>
      </c>
      <c r="D41" s="99">
        <v>0</v>
      </c>
      <c r="E41" s="5">
        <v>0</v>
      </c>
      <c r="F41" s="5">
        <v>0</v>
      </c>
      <c r="G41" s="5">
        <v>0</v>
      </c>
      <c r="H41" s="5">
        <v>0</v>
      </c>
      <c r="I41" s="5">
        <v>86400</v>
      </c>
      <c r="J41" s="99">
        <v>0</v>
      </c>
      <c r="K41" s="5">
        <v>0</v>
      </c>
      <c r="L41" s="103" t="s">
        <v>380</v>
      </c>
    </row>
    <row r="42" spans="1:12" s="50" customFormat="1" ht="63" customHeight="1">
      <c r="A42" s="98">
        <v>204</v>
      </c>
      <c r="B42" s="102" t="s">
        <v>384</v>
      </c>
      <c r="C42" s="5"/>
      <c r="D42" s="99"/>
      <c r="E42" s="5"/>
      <c r="F42" s="5"/>
      <c r="G42" s="5"/>
      <c r="H42" s="5"/>
      <c r="I42" s="5"/>
      <c r="J42" s="99"/>
      <c r="K42" s="5"/>
      <c r="L42" s="103"/>
    </row>
    <row r="43" spans="1:12" s="50" customFormat="1" ht="168" customHeight="1">
      <c r="A43" s="98" t="s">
        <v>385</v>
      </c>
      <c r="B43" s="102" t="s">
        <v>386</v>
      </c>
      <c r="C43" s="5">
        <v>86400</v>
      </c>
      <c r="D43" s="99">
        <v>0</v>
      </c>
      <c r="E43" s="5">
        <v>0</v>
      </c>
      <c r="F43" s="5">
        <v>0</v>
      </c>
      <c r="G43" s="5">
        <v>0</v>
      </c>
      <c r="H43" s="5">
        <v>0</v>
      </c>
      <c r="I43" s="5">
        <v>86400</v>
      </c>
      <c r="J43" s="99">
        <v>0</v>
      </c>
      <c r="K43" s="5">
        <v>0</v>
      </c>
      <c r="L43" s="103" t="s">
        <v>380</v>
      </c>
    </row>
    <row r="44" spans="1:12" s="50" customFormat="1" ht="63" customHeight="1">
      <c r="A44" s="98">
        <v>205</v>
      </c>
      <c r="B44" s="102" t="s">
        <v>387</v>
      </c>
      <c r="C44" s="5"/>
      <c r="D44" s="99"/>
      <c r="E44" s="5"/>
      <c r="F44" s="5"/>
      <c r="G44" s="5"/>
      <c r="H44" s="5"/>
      <c r="I44" s="5"/>
      <c r="J44" s="99"/>
      <c r="K44" s="5"/>
      <c r="L44" s="103"/>
    </row>
    <row r="45" spans="1:12" s="50" customFormat="1" ht="63" customHeight="1">
      <c r="A45" s="98" t="s">
        <v>388</v>
      </c>
      <c r="B45" s="102" t="s">
        <v>389</v>
      </c>
      <c r="C45" s="5">
        <v>3600</v>
      </c>
      <c r="D45" s="99">
        <v>0</v>
      </c>
      <c r="E45" s="5">
        <v>0</v>
      </c>
      <c r="F45" s="5">
        <v>0</v>
      </c>
      <c r="G45" s="5">
        <v>0</v>
      </c>
      <c r="H45" s="5">
        <v>0</v>
      </c>
      <c r="I45" s="5">
        <v>3600</v>
      </c>
      <c r="J45" s="99">
        <v>0</v>
      </c>
      <c r="K45" s="5">
        <v>0</v>
      </c>
      <c r="L45" s="103" t="s">
        <v>390</v>
      </c>
    </row>
    <row r="46" spans="1:12" s="50" customFormat="1" ht="53.25" customHeight="1">
      <c r="A46" s="98">
        <v>238</v>
      </c>
      <c r="B46" s="102" t="s">
        <v>391</v>
      </c>
      <c r="C46" s="5"/>
      <c r="D46" s="99"/>
      <c r="E46" s="5"/>
      <c r="F46" s="5"/>
      <c r="G46" s="5"/>
      <c r="H46" s="5"/>
      <c r="I46" s="5"/>
      <c r="J46" s="99"/>
      <c r="K46" s="5"/>
      <c r="L46" s="78"/>
    </row>
    <row r="47" spans="1:12" s="50" customFormat="1" ht="216" customHeight="1">
      <c r="A47" s="98" t="s">
        <v>392</v>
      </c>
      <c r="B47" s="105" t="s">
        <v>393</v>
      </c>
      <c r="C47" s="5">
        <v>32400</v>
      </c>
      <c r="D47" s="99">
        <v>0</v>
      </c>
      <c r="E47" s="5">
        <v>0</v>
      </c>
      <c r="F47" s="5">
        <v>0</v>
      </c>
      <c r="G47" s="5">
        <v>0</v>
      </c>
      <c r="H47" s="5">
        <v>0</v>
      </c>
      <c r="I47" s="5">
        <f aca="true" t="shared" si="2" ref="I47:I67">C47+G47</f>
        <v>32400</v>
      </c>
      <c r="J47" s="99">
        <v>0</v>
      </c>
      <c r="K47" s="5">
        <f>J47</f>
        <v>0</v>
      </c>
      <c r="L47" s="103" t="s">
        <v>394</v>
      </c>
    </row>
    <row r="48" spans="1:12" s="50" customFormat="1" ht="220.5" customHeight="1">
      <c r="A48" s="98" t="s">
        <v>395</v>
      </c>
      <c r="B48" s="105" t="s">
        <v>396</v>
      </c>
      <c r="C48" s="5">
        <v>28900</v>
      </c>
      <c r="D48" s="99">
        <v>0</v>
      </c>
      <c r="E48" s="5">
        <v>0</v>
      </c>
      <c r="F48" s="5">
        <v>0</v>
      </c>
      <c r="G48" s="5">
        <v>0</v>
      </c>
      <c r="H48" s="5">
        <v>0</v>
      </c>
      <c r="I48" s="5">
        <f t="shared" si="2"/>
        <v>28900</v>
      </c>
      <c r="J48" s="99">
        <v>0</v>
      </c>
      <c r="K48" s="5">
        <f>J48</f>
        <v>0</v>
      </c>
      <c r="L48" s="103" t="s">
        <v>397</v>
      </c>
    </row>
    <row r="49" spans="1:12" s="50" customFormat="1" ht="260.25" customHeight="1">
      <c r="A49" s="98" t="s">
        <v>398</v>
      </c>
      <c r="B49" s="105" t="s">
        <v>399</v>
      </c>
      <c r="C49" s="5">
        <v>28890</v>
      </c>
      <c r="D49" s="99">
        <v>0</v>
      </c>
      <c r="E49" s="5">
        <v>0</v>
      </c>
      <c r="F49" s="5">
        <v>0</v>
      </c>
      <c r="G49" s="5">
        <v>0</v>
      </c>
      <c r="H49" s="5">
        <v>0</v>
      </c>
      <c r="I49" s="5">
        <f t="shared" si="2"/>
        <v>28890</v>
      </c>
      <c r="J49" s="99">
        <v>0</v>
      </c>
      <c r="K49" s="5">
        <f>J49</f>
        <v>0</v>
      </c>
      <c r="L49" s="103" t="s">
        <v>397</v>
      </c>
    </row>
    <row r="50" spans="1:12" s="50" customFormat="1" ht="253.5" customHeight="1">
      <c r="A50" s="98" t="s">
        <v>400</v>
      </c>
      <c r="B50" s="106" t="s">
        <v>401</v>
      </c>
      <c r="C50" s="5">
        <v>39000</v>
      </c>
      <c r="D50" s="99">
        <v>0</v>
      </c>
      <c r="E50" s="5">
        <v>0</v>
      </c>
      <c r="F50" s="5">
        <v>0</v>
      </c>
      <c r="G50" s="5">
        <v>498.43</v>
      </c>
      <c r="H50" s="5">
        <v>498.43</v>
      </c>
      <c r="I50" s="5">
        <f t="shared" si="2"/>
        <v>39498.43</v>
      </c>
      <c r="J50" s="5">
        <v>498.43</v>
      </c>
      <c r="K50" s="5">
        <f aca="true" t="shared" si="3" ref="K50:K67">J50</f>
        <v>498.43</v>
      </c>
      <c r="L50" s="103" t="s">
        <v>402</v>
      </c>
    </row>
    <row r="51" spans="1:12" s="50" customFormat="1" ht="268.5" customHeight="1">
      <c r="A51" s="98" t="s">
        <v>403</v>
      </c>
      <c r="B51" s="106" t="s">
        <v>0</v>
      </c>
      <c r="C51" s="5">
        <v>500</v>
      </c>
      <c r="D51" s="99">
        <v>149.99</v>
      </c>
      <c r="E51" s="5">
        <v>0</v>
      </c>
      <c r="F51" s="5">
        <v>0</v>
      </c>
      <c r="G51" s="5">
        <v>0</v>
      </c>
      <c r="H51" s="5">
        <v>0</v>
      </c>
      <c r="I51" s="5">
        <f t="shared" si="2"/>
        <v>500</v>
      </c>
      <c r="J51" s="99">
        <v>149.99</v>
      </c>
      <c r="K51" s="5">
        <v>149.99</v>
      </c>
      <c r="L51" s="103" t="s">
        <v>1</v>
      </c>
    </row>
    <row r="52" spans="1:12" s="50" customFormat="1" ht="215.25" customHeight="1">
      <c r="A52" s="98" t="s">
        <v>2</v>
      </c>
      <c r="B52" s="105" t="s">
        <v>3</v>
      </c>
      <c r="C52" s="5">
        <v>5000</v>
      </c>
      <c r="D52" s="99">
        <v>330</v>
      </c>
      <c r="E52" s="5">
        <v>0</v>
      </c>
      <c r="F52" s="5">
        <v>0</v>
      </c>
      <c r="G52" s="5">
        <v>1000</v>
      </c>
      <c r="H52" s="5">
        <v>0</v>
      </c>
      <c r="I52" s="5">
        <f t="shared" si="2"/>
        <v>6000</v>
      </c>
      <c r="J52" s="99">
        <v>330</v>
      </c>
      <c r="K52" s="5">
        <v>330</v>
      </c>
      <c r="L52" s="103" t="s">
        <v>4</v>
      </c>
    </row>
    <row r="53" spans="1:12" s="50" customFormat="1" ht="180.75" customHeight="1">
      <c r="A53" s="98" t="s">
        <v>5</v>
      </c>
      <c r="B53" s="105" t="s">
        <v>6</v>
      </c>
      <c r="C53" s="5">
        <v>5000</v>
      </c>
      <c r="D53" s="99">
        <v>180</v>
      </c>
      <c r="E53" s="5">
        <v>0</v>
      </c>
      <c r="F53" s="5">
        <v>0</v>
      </c>
      <c r="G53" s="5">
        <v>1500</v>
      </c>
      <c r="H53" s="5">
        <v>0</v>
      </c>
      <c r="I53" s="5">
        <f t="shared" si="2"/>
        <v>6500</v>
      </c>
      <c r="J53" s="99">
        <f>D53+H53</f>
        <v>180</v>
      </c>
      <c r="K53" s="5">
        <v>180</v>
      </c>
      <c r="L53" s="103" t="s">
        <v>7</v>
      </c>
    </row>
    <row r="54" spans="1:12" s="109" customFormat="1" ht="216.75" customHeight="1">
      <c r="A54" s="98" t="s">
        <v>8</v>
      </c>
      <c r="B54" s="105" t="s">
        <v>9</v>
      </c>
      <c r="C54" s="107">
        <v>5000</v>
      </c>
      <c r="D54" s="108">
        <v>330</v>
      </c>
      <c r="E54" s="107">
        <v>0</v>
      </c>
      <c r="F54" s="107">
        <v>0</v>
      </c>
      <c r="G54" s="107">
        <v>1000</v>
      </c>
      <c r="H54" s="107">
        <v>0</v>
      </c>
      <c r="I54" s="5">
        <f t="shared" si="2"/>
        <v>6000</v>
      </c>
      <c r="J54" s="108">
        <f>D54+H54</f>
        <v>330</v>
      </c>
      <c r="K54" s="5">
        <v>330</v>
      </c>
      <c r="L54" s="103" t="s">
        <v>10</v>
      </c>
    </row>
    <row r="55" spans="1:12" s="50" customFormat="1" ht="273.75" customHeight="1">
      <c r="A55" s="98" t="s">
        <v>11</v>
      </c>
      <c r="B55" s="110" t="s">
        <v>12</v>
      </c>
      <c r="C55" s="5">
        <v>5000</v>
      </c>
      <c r="D55" s="99">
        <v>270</v>
      </c>
      <c r="E55" s="5">
        <v>0</v>
      </c>
      <c r="F55" s="5">
        <v>0</v>
      </c>
      <c r="G55" s="5">
        <v>1000</v>
      </c>
      <c r="H55" s="5">
        <v>0</v>
      </c>
      <c r="I55" s="5">
        <f t="shared" si="2"/>
        <v>6000</v>
      </c>
      <c r="J55" s="99">
        <f>D55+H55</f>
        <v>270</v>
      </c>
      <c r="K55" s="5">
        <v>270</v>
      </c>
      <c r="L55" s="103" t="s">
        <v>13</v>
      </c>
    </row>
    <row r="56" spans="1:12" s="50" customFormat="1" ht="245.25" customHeight="1">
      <c r="A56" s="98" t="s">
        <v>14</v>
      </c>
      <c r="B56" s="106" t="s">
        <v>15</v>
      </c>
      <c r="C56" s="5">
        <v>5000</v>
      </c>
      <c r="D56" s="99">
        <v>300</v>
      </c>
      <c r="E56" s="5">
        <v>0</v>
      </c>
      <c r="F56" s="5">
        <v>0</v>
      </c>
      <c r="G56" s="5">
        <v>1000</v>
      </c>
      <c r="H56" s="5">
        <v>0</v>
      </c>
      <c r="I56" s="5">
        <f t="shared" si="2"/>
        <v>6000</v>
      </c>
      <c r="J56" s="99">
        <v>300</v>
      </c>
      <c r="K56" s="5">
        <v>0</v>
      </c>
      <c r="L56" s="103" t="s">
        <v>16</v>
      </c>
    </row>
    <row r="57" spans="1:12" s="50" customFormat="1" ht="165" customHeight="1">
      <c r="A57" s="98" t="s">
        <v>17</v>
      </c>
      <c r="B57" s="106" t="s">
        <v>18</v>
      </c>
      <c r="C57" s="5">
        <v>5000</v>
      </c>
      <c r="D57" s="99">
        <v>210</v>
      </c>
      <c r="E57" s="5">
        <v>0</v>
      </c>
      <c r="F57" s="5">
        <v>0</v>
      </c>
      <c r="G57" s="5">
        <v>1200</v>
      </c>
      <c r="H57" s="5">
        <v>0</v>
      </c>
      <c r="I57" s="5">
        <f t="shared" si="2"/>
        <v>6200</v>
      </c>
      <c r="J57" s="99">
        <v>210</v>
      </c>
      <c r="K57" s="5">
        <v>0</v>
      </c>
      <c r="L57" s="103" t="s">
        <v>19</v>
      </c>
    </row>
    <row r="58" spans="1:12" s="50" customFormat="1" ht="190.5" customHeight="1">
      <c r="A58" s="98" t="s">
        <v>20</v>
      </c>
      <c r="B58" s="106" t="s">
        <v>21</v>
      </c>
      <c r="C58" s="5">
        <v>21000</v>
      </c>
      <c r="D58" s="99">
        <v>0</v>
      </c>
      <c r="E58" s="5">
        <v>0</v>
      </c>
      <c r="F58" s="5">
        <v>0</v>
      </c>
      <c r="G58" s="5">
        <v>435.06</v>
      </c>
      <c r="H58" s="5">
        <v>435.06</v>
      </c>
      <c r="I58" s="5">
        <f t="shared" si="2"/>
        <v>21435.06</v>
      </c>
      <c r="J58" s="99">
        <v>435.06</v>
      </c>
      <c r="K58" s="5">
        <f t="shared" si="3"/>
        <v>435.06</v>
      </c>
      <c r="L58" s="103" t="s">
        <v>402</v>
      </c>
    </row>
    <row r="59" spans="1:12" s="50" customFormat="1" ht="187.5" customHeight="1">
      <c r="A59" s="98" t="s">
        <v>22</v>
      </c>
      <c r="B59" s="106" t="s">
        <v>23</v>
      </c>
      <c r="C59" s="5">
        <v>16000</v>
      </c>
      <c r="D59" s="99">
        <v>0</v>
      </c>
      <c r="E59" s="5">
        <v>0</v>
      </c>
      <c r="F59" s="5">
        <v>0</v>
      </c>
      <c r="G59" s="5">
        <v>441.65</v>
      </c>
      <c r="H59" s="5">
        <v>441.65</v>
      </c>
      <c r="I59" s="5">
        <f t="shared" si="2"/>
        <v>16441.65</v>
      </c>
      <c r="J59" s="5">
        <v>441.65</v>
      </c>
      <c r="K59" s="5">
        <f t="shared" si="3"/>
        <v>441.65</v>
      </c>
      <c r="L59" s="103" t="s">
        <v>402</v>
      </c>
    </row>
    <row r="60" spans="1:12" s="50" customFormat="1" ht="189.75" customHeight="1">
      <c r="A60" s="98" t="s">
        <v>24</v>
      </c>
      <c r="B60" s="106" t="s">
        <v>25</v>
      </c>
      <c r="C60" s="5">
        <v>17000</v>
      </c>
      <c r="D60" s="99">
        <v>0</v>
      </c>
      <c r="E60" s="5">
        <v>0</v>
      </c>
      <c r="F60" s="5">
        <v>0</v>
      </c>
      <c r="G60" s="5">
        <v>497.78</v>
      </c>
      <c r="H60" s="5">
        <v>497.78</v>
      </c>
      <c r="I60" s="5">
        <f t="shared" si="2"/>
        <v>17497.78</v>
      </c>
      <c r="J60" s="99">
        <v>497.78</v>
      </c>
      <c r="K60" s="5">
        <f t="shared" si="3"/>
        <v>497.78</v>
      </c>
      <c r="L60" s="103" t="s">
        <v>402</v>
      </c>
    </row>
    <row r="61" spans="1:12" s="50" customFormat="1" ht="194.25" customHeight="1">
      <c r="A61" s="98" t="s">
        <v>26</v>
      </c>
      <c r="B61" s="105" t="s">
        <v>27</v>
      </c>
      <c r="C61" s="5">
        <v>7000</v>
      </c>
      <c r="D61" s="99">
        <v>0</v>
      </c>
      <c r="E61" s="5">
        <v>0</v>
      </c>
      <c r="F61" s="5">
        <v>0</v>
      </c>
      <c r="G61" s="5">
        <v>443.86</v>
      </c>
      <c r="H61" s="5">
        <v>443.86</v>
      </c>
      <c r="I61" s="5">
        <f t="shared" si="2"/>
        <v>7443.86</v>
      </c>
      <c r="J61" s="5">
        <v>443.86</v>
      </c>
      <c r="K61" s="5">
        <f t="shared" si="3"/>
        <v>443.86</v>
      </c>
      <c r="L61" s="103" t="s">
        <v>402</v>
      </c>
    </row>
    <row r="62" spans="1:12" s="50" customFormat="1" ht="234" customHeight="1">
      <c r="A62" s="98" t="s">
        <v>28</v>
      </c>
      <c r="B62" s="106" t="s">
        <v>29</v>
      </c>
      <c r="C62" s="5">
        <v>20000</v>
      </c>
      <c r="D62" s="99">
        <v>0</v>
      </c>
      <c r="E62" s="5">
        <v>0</v>
      </c>
      <c r="F62" s="5">
        <v>0</v>
      </c>
      <c r="G62" s="5">
        <v>667.65</v>
      </c>
      <c r="H62" s="5">
        <v>667.65</v>
      </c>
      <c r="I62" s="5">
        <f t="shared" si="2"/>
        <v>20667.65</v>
      </c>
      <c r="J62" s="5">
        <v>667.65</v>
      </c>
      <c r="K62" s="5">
        <f t="shared" si="3"/>
        <v>667.65</v>
      </c>
      <c r="L62" s="103" t="s">
        <v>402</v>
      </c>
    </row>
    <row r="63" spans="1:12" s="50" customFormat="1" ht="200.25" customHeight="1">
      <c r="A63" s="98" t="s">
        <v>30</v>
      </c>
      <c r="B63" s="105" t="s">
        <v>31</v>
      </c>
      <c r="C63" s="5">
        <v>40000</v>
      </c>
      <c r="D63" s="99">
        <v>0</v>
      </c>
      <c r="E63" s="5">
        <v>0</v>
      </c>
      <c r="F63" s="5">
        <v>0</v>
      </c>
      <c r="G63" s="5">
        <v>484.86</v>
      </c>
      <c r="H63" s="5">
        <v>484.86</v>
      </c>
      <c r="I63" s="5">
        <f t="shared" si="2"/>
        <v>40484.86</v>
      </c>
      <c r="J63" s="5">
        <v>484.86</v>
      </c>
      <c r="K63" s="5">
        <f t="shared" si="3"/>
        <v>484.86</v>
      </c>
      <c r="L63" s="103" t="s">
        <v>402</v>
      </c>
    </row>
    <row r="64" spans="1:12" s="50" customFormat="1" ht="217.5" customHeight="1">
      <c r="A64" s="98" t="s">
        <v>32</v>
      </c>
      <c r="B64" s="105" t="s">
        <v>33</v>
      </c>
      <c r="C64" s="5">
        <v>32600</v>
      </c>
      <c r="D64" s="99">
        <v>0</v>
      </c>
      <c r="E64" s="5">
        <v>0</v>
      </c>
      <c r="F64" s="5">
        <v>0</v>
      </c>
      <c r="G64" s="5">
        <v>0</v>
      </c>
      <c r="H64" s="5">
        <v>0</v>
      </c>
      <c r="I64" s="5">
        <f t="shared" si="2"/>
        <v>32600</v>
      </c>
      <c r="J64" s="99">
        <v>0</v>
      </c>
      <c r="K64" s="5">
        <f t="shared" si="3"/>
        <v>0</v>
      </c>
      <c r="L64" s="103" t="s">
        <v>34</v>
      </c>
    </row>
    <row r="65" spans="1:12" s="50" customFormat="1" ht="230.25" customHeight="1">
      <c r="A65" s="98" t="s">
        <v>35</v>
      </c>
      <c r="B65" s="105" t="s">
        <v>36</v>
      </c>
      <c r="C65" s="5">
        <v>32300</v>
      </c>
      <c r="D65" s="99">
        <v>0</v>
      </c>
      <c r="E65" s="5">
        <v>0</v>
      </c>
      <c r="F65" s="5">
        <v>0</v>
      </c>
      <c r="G65" s="5">
        <v>0</v>
      </c>
      <c r="H65" s="5">
        <v>0</v>
      </c>
      <c r="I65" s="5">
        <f t="shared" si="2"/>
        <v>32300</v>
      </c>
      <c r="J65" s="99">
        <v>0</v>
      </c>
      <c r="K65" s="5">
        <f>J65</f>
        <v>0</v>
      </c>
      <c r="L65" s="103" t="s">
        <v>34</v>
      </c>
    </row>
    <row r="66" spans="1:12" s="50" customFormat="1" ht="195" customHeight="1">
      <c r="A66" s="98" t="s">
        <v>37</v>
      </c>
      <c r="B66" s="106" t="s">
        <v>38</v>
      </c>
      <c r="C66" s="5">
        <v>16000</v>
      </c>
      <c r="D66" s="99">
        <v>0</v>
      </c>
      <c r="E66" s="5">
        <v>0</v>
      </c>
      <c r="F66" s="5">
        <v>0</v>
      </c>
      <c r="G66" s="5">
        <v>431.23</v>
      </c>
      <c r="H66" s="5">
        <v>431.23</v>
      </c>
      <c r="I66" s="5">
        <f t="shared" si="2"/>
        <v>16431.23</v>
      </c>
      <c r="J66" s="5">
        <v>431.23</v>
      </c>
      <c r="K66" s="5">
        <f>J66</f>
        <v>431.23</v>
      </c>
      <c r="L66" s="103" t="s">
        <v>402</v>
      </c>
    </row>
    <row r="67" spans="1:12" s="50" customFormat="1" ht="187.5" customHeight="1">
      <c r="A67" s="98" t="s">
        <v>39</v>
      </c>
      <c r="B67" s="106" t="s">
        <v>40</v>
      </c>
      <c r="C67" s="5">
        <v>30900</v>
      </c>
      <c r="D67" s="99">
        <v>0</v>
      </c>
      <c r="E67" s="5">
        <v>0</v>
      </c>
      <c r="F67" s="5">
        <v>0</v>
      </c>
      <c r="G67" s="5">
        <v>2000</v>
      </c>
      <c r="H67" s="5">
        <v>0</v>
      </c>
      <c r="I67" s="5">
        <f t="shared" si="2"/>
        <v>32900</v>
      </c>
      <c r="J67" s="99">
        <v>0</v>
      </c>
      <c r="K67" s="5">
        <f t="shared" si="3"/>
        <v>0</v>
      </c>
      <c r="L67" s="103" t="s">
        <v>338</v>
      </c>
    </row>
    <row r="68" spans="1:12" s="50" customFormat="1" ht="234" customHeight="1">
      <c r="A68" s="98" t="s">
        <v>41</v>
      </c>
      <c r="B68" s="111" t="s">
        <v>42</v>
      </c>
      <c r="C68" s="5">
        <v>2360</v>
      </c>
      <c r="D68" s="99">
        <v>707.07</v>
      </c>
      <c r="E68" s="5">
        <v>0</v>
      </c>
      <c r="F68" s="5">
        <v>0</v>
      </c>
      <c r="G68" s="5">
        <v>0</v>
      </c>
      <c r="H68" s="5">
        <v>0</v>
      </c>
      <c r="I68" s="5">
        <f>C68+G68</f>
        <v>2360</v>
      </c>
      <c r="J68" s="99">
        <v>707.07</v>
      </c>
      <c r="K68" s="5">
        <v>0</v>
      </c>
      <c r="L68" s="103" t="s">
        <v>43</v>
      </c>
    </row>
    <row r="69" spans="1:12" s="50" customFormat="1" ht="192.75" customHeight="1">
      <c r="A69" s="98" t="s">
        <v>44</v>
      </c>
      <c r="B69" s="106" t="s">
        <v>45</v>
      </c>
      <c r="C69" s="5">
        <v>11000</v>
      </c>
      <c r="D69" s="99">
        <v>0</v>
      </c>
      <c r="E69" s="5">
        <v>0</v>
      </c>
      <c r="F69" s="5">
        <v>0</v>
      </c>
      <c r="G69" s="5">
        <v>471.35</v>
      </c>
      <c r="H69" s="5">
        <v>471.35</v>
      </c>
      <c r="I69" s="5">
        <f>C69+G69</f>
        <v>11471.35</v>
      </c>
      <c r="J69" s="99">
        <v>471.35</v>
      </c>
      <c r="K69" s="5">
        <f>J69</f>
        <v>471.35</v>
      </c>
      <c r="L69" s="103" t="s">
        <v>402</v>
      </c>
    </row>
    <row r="70" spans="1:12" s="50" customFormat="1" ht="232.5" customHeight="1">
      <c r="A70" s="98" t="s">
        <v>46</v>
      </c>
      <c r="B70" s="112" t="s">
        <v>47</v>
      </c>
      <c r="C70" s="5">
        <v>5000</v>
      </c>
      <c r="D70" s="99">
        <v>300</v>
      </c>
      <c r="E70" s="5">
        <v>0</v>
      </c>
      <c r="F70" s="5">
        <v>0</v>
      </c>
      <c r="G70" s="5">
        <v>2500</v>
      </c>
      <c r="H70" s="5">
        <v>0</v>
      </c>
      <c r="I70" s="5">
        <f>C70+G70</f>
        <v>7500</v>
      </c>
      <c r="J70" s="99">
        <v>300</v>
      </c>
      <c r="K70" s="5">
        <v>0</v>
      </c>
      <c r="L70" s="103" t="s">
        <v>48</v>
      </c>
    </row>
    <row r="71" spans="1:12" s="50" customFormat="1" ht="177" customHeight="1">
      <c r="A71" s="98" t="s">
        <v>49</v>
      </c>
      <c r="B71" s="112" t="s">
        <v>50</v>
      </c>
      <c r="C71" s="5">
        <v>5000</v>
      </c>
      <c r="D71" s="99">
        <v>180</v>
      </c>
      <c r="E71" s="5">
        <v>0</v>
      </c>
      <c r="F71" s="5">
        <v>0</v>
      </c>
      <c r="G71" s="5">
        <v>3500</v>
      </c>
      <c r="H71" s="5">
        <v>0</v>
      </c>
      <c r="I71" s="5">
        <f>C71+G71</f>
        <v>8500</v>
      </c>
      <c r="J71" s="99">
        <v>180</v>
      </c>
      <c r="K71" s="5">
        <v>0</v>
      </c>
      <c r="L71" s="103" t="s">
        <v>51</v>
      </c>
    </row>
    <row r="72" spans="1:12" s="50" customFormat="1" ht="159.75" customHeight="1">
      <c r="A72" s="98" t="s">
        <v>52</v>
      </c>
      <c r="B72" s="106" t="s">
        <v>53</v>
      </c>
      <c r="C72" s="5">
        <v>5000</v>
      </c>
      <c r="D72" s="99">
        <v>180</v>
      </c>
      <c r="E72" s="5">
        <v>0</v>
      </c>
      <c r="F72" s="5">
        <v>0</v>
      </c>
      <c r="G72" s="5">
        <v>3200</v>
      </c>
      <c r="H72" s="5">
        <v>0</v>
      </c>
      <c r="I72" s="5">
        <f>C72+G72</f>
        <v>8200</v>
      </c>
      <c r="J72" s="99">
        <v>180</v>
      </c>
      <c r="K72" s="5">
        <v>0</v>
      </c>
      <c r="L72" s="103" t="s">
        <v>54</v>
      </c>
    </row>
    <row r="73" spans="1:12" s="50" customFormat="1" ht="17.25" customHeight="1" hidden="1">
      <c r="A73" s="98"/>
      <c r="B73" s="77"/>
      <c r="C73" s="5"/>
      <c r="D73" s="99"/>
      <c r="E73" s="5"/>
      <c r="F73" s="5"/>
      <c r="G73" s="5"/>
      <c r="H73" s="5"/>
      <c r="I73" s="5"/>
      <c r="J73" s="113"/>
      <c r="K73" s="78"/>
      <c r="L73" s="78"/>
    </row>
    <row r="74" spans="1:12" s="117" customFormat="1" ht="17.25" customHeight="1" hidden="1">
      <c r="A74" s="114"/>
      <c r="B74" s="115"/>
      <c r="C74" s="115"/>
      <c r="D74" s="116"/>
      <c r="E74" s="115"/>
      <c r="F74" s="115"/>
      <c r="G74" s="115"/>
      <c r="H74" s="115"/>
      <c r="I74" s="115"/>
      <c r="J74" s="116"/>
      <c r="K74" s="115"/>
      <c r="L74" s="115"/>
    </row>
    <row r="75" spans="1:12" s="117" customFormat="1" ht="30.75" customHeight="1">
      <c r="A75" s="114"/>
      <c r="B75" s="106" t="s">
        <v>55</v>
      </c>
      <c r="C75" s="106">
        <v>0</v>
      </c>
      <c r="D75" s="106">
        <v>0</v>
      </c>
      <c r="E75" s="106">
        <v>0</v>
      </c>
      <c r="F75" s="106">
        <v>0</v>
      </c>
      <c r="G75" s="118">
        <f>G11-G13</f>
        <v>34128.13</v>
      </c>
      <c r="H75" s="106">
        <v>0</v>
      </c>
      <c r="I75" s="106">
        <v>0</v>
      </c>
      <c r="J75" s="106">
        <v>0</v>
      </c>
      <c r="K75" s="106">
        <v>0</v>
      </c>
      <c r="L75" s="106"/>
    </row>
    <row r="76" spans="1:12" s="50" customFormat="1" ht="19.5" customHeight="1">
      <c r="A76" s="163" t="s">
        <v>56</v>
      </c>
      <c r="B76" s="163"/>
      <c r="C76" s="119"/>
      <c r="D76" s="163" t="s">
        <v>57</v>
      </c>
      <c r="E76" s="163"/>
      <c r="F76" s="163"/>
      <c r="G76" s="163"/>
      <c r="H76" s="163"/>
      <c r="I76" s="120"/>
      <c r="J76" s="121"/>
      <c r="K76" s="122"/>
      <c r="L76" s="122"/>
    </row>
    <row r="77" spans="1:12" s="50" customFormat="1" ht="19.5" customHeight="1">
      <c r="A77" s="164"/>
      <c r="B77" s="164"/>
      <c r="C77" s="123"/>
      <c r="D77" s="164"/>
      <c r="E77" s="164"/>
      <c r="F77" s="164"/>
      <c r="G77" s="164"/>
      <c r="H77" s="164"/>
      <c r="I77" s="124"/>
      <c r="J77" s="125"/>
      <c r="K77" s="126"/>
      <c r="L77" s="126"/>
    </row>
    <row r="78" spans="4:12" s="50" customFormat="1" ht="12.75" customHeight="1">
      <c r="D78" s="85"/>
      <c r="J78" s="137" t="s">
        <v>58</v>
      </c>
      <c r="K78" s="137"/>
      <c r="L78" s="137"/>
    </row>
    <row r="79" spans="1:12" s="50" customFormat="1" ht="15.75" customHeight="1" hidden="1">
      <c r="A79" s="138" t="s">
        <v>59</v>
      </c>
      <c r="B79" s="138"/>
      <c r="C79" s="138"/>
      <c r="D79" s="138"/>
      <c r="E79" s="138"/>
      <c r="J79" s="127"/>
      <c r="K79" s="128"/>
      <c r="L79" s="128"/>
    </row>
    <row r="80" spans="1:12" ht="19.5" customHeight="1" hidden="1">
      <c r="A80" s="138"/>
      <c r="B80" s="138"/>
      <c r="C80" s="138"/>
      <c r="D80" s="138"/>
      <c r="E80" s="138"/>
      <c r="J80" s="127"/>
      <c r="K80" s="128"/>
      <c r="L80" s="128"/>
    </row>
    <row r="81" spans="10:12" ht="16.5" customHeight="1">
      <c r="J81" s="139" t="s">
        <v>60</v>
      </c>
      <c r="K81" s="140"/>
      <c r="L81" s="128"/>
    </row>
  </sheetData>
  <sheetProtection/>
  <mergeCells count="18">
    <mergeCell ref="B3:K3"/>
    <mergeCell ref="A4:K4"/>
    <mergeCell ref="A5:K5"/>
    <mergeCell ref="A6:A8"/>
    <mergeCell ref="B6:B8"/>
    <mergeCell ref="C6:H6"/>
    <mergeCell ref="I6:K6"/>
    <mergeCell ref="J81:K81"/>
    <mergeCell ref="L6:L8"/>
    <mergeCell ref="C7:D7"/>
    <mergeCell ref="E7:F7"/>
    <mergeCell ref="G7:H7"/>
    <mergeCell ref="I7:J7"/>
    <mergeCell ref="K7:K8"/>
    <mergeCell ref="A76:B77"/>
    <mergeCell ref="D76:H77"/>
    <mergeCell ref="J78:L78"/>
    <mergeCell ref="A79:E80"/>
  </mergeCells>
  <printOptions/>
  <pageMargins left="0.38" right="0.17" top="0.44" bottom="0.18" header="0.3" footer="0.11811023622047245"/>
  <pageSetup horizontalDpi="600" verticalDpi="600" orientation="landscape" paperSize="9" scale="82" r:id="rId1"/>
  <rowBreaks count="4" manualBreakCount="4">
    <brk id="45" max="11" man="1"/>
    <brk id="59" max="11" man="1"/>
    <brk id="63" max="11" man="1"/>
    <brk id="6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Савельева Л. Б.</cp:lastModifiedBy>
  <cp:lastPrinted>2011-07-27T18:15:21Z</cp:lastPrinted>
  <dcterms:created xsi:type="dcterms:W3CDTF">2008-09-17T10:53:36Z</dcterms:created>
  <dcterms:modified xsi:type="dcterms:W3CDTF">2011-09-15T06:25:40Z</dcterms:modified>
  <cp:category/>
  <cp:version/>
  <cp:contentType/>
  <cp:contentStatus/>
</cp:coreProperties>
</file>