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10200" activeTab="0"/>
  </bookViews>
  <sheets>
    <sheet name="Ф.4 1 кв. 2010 г." sheetId="1" r:id="rId1"/>
  </sheets>
  <definedNames>
    <definedName name="_xlnm.Print_Area" localSheetId="0">'Ф.4 1 кв. 2010 г.'!$A$1:$K$718</definedName>
  </definedNames>
  <calcPr fullCalcOnLoad="1"/>
</workbook>
</file>

<file path=xl/sharedStrings.xml><?xml version="1.0" encoding="utf-8"?>
<sst xmlns="http://schemas.openxmlformats.org/spreadsheetml/2006/main" count="1005" uniqueCount="492">
  <si>
    <t xml:space="preserve">В четвертом квартале 2010 г. произведена приемка и оплата первого (промежуточного) этапа работ по календарному плану. В ходе выполнения этапа были получены следующие результаты: анализ современного состояния и проблем в области энергоемкости, энергосбережения и повышения энергетической эффективности в транспортной отрасли Российской Федерации, включая оценку текущего состояния в данных областях по отношению к уровням передовых стран, включая сопоставительные примеры использования  в транспортной отрасли Российской Федерации с мировых практик или технологиями в данной области,  приведены основные направления энергосбережения в транспортной отрасли, а так же принципиальные подходы к созданию и эксплуатации перспективных транспортных технологий.
Работы по первому этапу государственного контракта завершены.
Работы по второму этапу государственного контракта выполняются в соответствии с календарным планом.
</t>
  </si>
  <si>
    <t>Научно-методическое обеспечение и разработка модели взаимодействия различных транспортных систем.
Госконтракт №РТМ-74/10 от 10.12.2010г. 
Исполнитель: ЗАО "Центр экономических исследований и стратегических программ" (ЗАО "ЦЭИСП")</t>
  </si>
  <si>
    <t>10.12.2010-
13.08.2011</t>
  </si>
  <si>
    <t xml:space="preserve">В четвертом квартале 2010 г. произведена приемка и оплата первого (промежуточного) этапа работ по календарному плану. В ходе выполнения этапа были получены следующие результаты: анализ международных стандартов и международной практики  транспортного учета и расчета транспортной доступности, включая выводы об их применимости для Российской Федерации на примере развитых стран», а именно рассмотрены критерии оценки транспортной доступности, транспортное моделирование, использование информационных технологий для планирования транспортного предложения и спроса, Управление доступом к транспортной сети; обзор состояния в области ведения учета движения маршрутов общественного транспорта в Российской Федерации и текущего состояния  в области ведения учета маршрутов на примере пилотного региона (Тверская область).
Работы по первому этапу государственного контракта завершены.
Работы по второму этапу государственного контракта выполняются в соответствии с календарным планом.
</t>
  </si>
  <si>
    <t>Разработка отраслевой информационно-аналитической системы мониторинга научной, инновационной деятельности предприятий и организаций транспортного комплекса Российской Федерации.
Госконтракт №РТМ-73/10 от 10.12.2010г. 
Исполнитель: ГОУВПО "Московский государственный технический университет "МАМИ"</t>
  </si>
  <si>
    <t xml:space="preserve">В четвертом квартале 2010 г. произведена приемка и оплата первого (промежуточного) этапа работ по календарному плану. В ходе выполнения этапа были получены следующие результаты: разрабатывается описание требований пользователя к П-МНИ, а именно: анализ информационно-программного обеспечения, используемого предприятиями, организациями и учреждениями транспортного комплекса для формирования отчетности по учебной, научной и инновационной деятельности, обобщение результатов анализа нормативных правовых и распорядительных документов, информационно-программного обеспечения и интервьюирования потенциальных пользователей П-МНИ, описание требований пользователя к П-МНИ, анализ интервьюирования потенциальных пользователей П-МНИ.
Работы по второму этапу государственного контракта выполняются в соответствии с календарным планом.
</t>
  </si>
  <si>
    <t>Разработка проекта концепции, технической документации системы доступа субъектов транспортного комплекса Российской Федерации к научным и образовательным информационным ресурсам.
Госконтракт №РТМ-78/10 от 10.12.2010г. 
Исполнитель: ООО "ИБС Экспертиза"</t>
  </si>
  <si>
    <t xml:space="preserve">В четвертом квартале 2010 г. произведена приемка и оплата первого (промежуточного) этапа работ по календарному плану. В ходе выполнения этапа были получены следующие результаты: описание объектов автоматизации, включая описание организационной структуры, условий функционирования, территориального расположения объектов; перечень информационных ресурсов и автоматизируемых процессов с их краткими характеристиками; описание текущего состояния средств автоматизации и телекоммуникационной инфраструктуры объектов автоматизации; перечень смежных систем, с которыми предполагается организовать информационное взаимодействие.
Работы по первому этапу государственного контракта завершены.
Работы по второму этапу государственного контракта выполняются в соответствии с календарным планом.
</t>
  </si>
  <si>
    <t>Исследование процессов сбора информации и подготовки отчетности (в том числе финансовой) о ходе выполнения федеральных целевых программ, федеральных адресных инвестиционных программ и разработка методов и средств их оптимизации с использованием возможностей автоматизации. 
Госконтракт № РТМ-77/10 от 10.12.2010г. 
Исполнитель: ООО "ИБС Экспертиза"</t>
  </si>
  <si>
    <t>10.12.2010-
23.05.2011</t>
  </si>
  <si>
    <t>В четвертом квартале 2010 г. произведена приемка и оплата первого (промежуточного) этапа работ по календарному плану. В ходе выполнения этапа были получены следующие результаты: порядок разработки и реализации ФЦП, правила формирования и реализации федеральной адресной инвестиционной программы, анализ процессов сбора информации и подготовки регламентированной  отчетности о ходе реализации программы и проектов транспортного комплекса, модель информационных потоков о ходе реализации ФЦП  и ФАИП, разработаны методы и средства оптимизации процессов сбора и подготовки регламентов о ходе выполнения  ФЦИ И ФИАП.
Работы по первому этапу государственного контракта завершены.
Работы по второму этапу государственного контракта выполняются в соответствии с календарный планом.</t>
  </si>
  <si>
    <t>Нераспределенный лимит в объеме 1008,0 тыс.рублей - экономия по результатам конкурсных процедур, проведенных в конце 2010 года</t>
  </si>
  <si>
    <t>Объем финансирования НИОКР по подпрограмме "Развитие экспорта транспортных услуг", всего</t>
  </si>
  <si>
    <t>В 2010 году произведена приемка 2, 3 и 4 этапов работ. Получены следующие результаты: определены точки пересечения международного транспортного маршрута (МТМ) на границе Российской Федерации с транспортными сетями сопредельных государств (Азии, Европы и СНГ); разработаны предложения по срокам, источникам и структуре финансирования мероприятий, связанных с формированием МТМ на территории Российской Федерации; разработана Концепция комплексного развития МТМ; разработан проект технического задания на проектирование МТМ; разработан механизм реализации инвестиционного проекта международного транспортного маршрута (МТМ) «Европа – Западный Китай», включая анализ геополитических и экономических условий реализации проекта МТМ, расчет финансово-экономической эффективности. Определена оптимальная форма и объем необходимой государственной поддержки, разработаны предложения по организационно-правовой форме реализации проекта МТМ; произведена оценка инвестиционных рисков, подготовлены предложения по их минимизации.
Работы по государственному контракту завершены.</t>
  </si>
  <si>
    <t xml:space="preserve">В четвертом квартале 2010 году произведена приемка и оплата первого (промежуточного) этапа НИР.  Получены следующие результаты: комплексный анализ функционирования морских транспортных магистралей на Азово-Черноморском бассейне; перечень основных факторов, влияющих на конкурентоспособность морских магистралей; обобщенный перечень таможенно-брокерских, экспедиционных и иных дополнительных транспортных услуг, оказываемых потребителю при  перевозке  грузов по морским магистралям.
Работы по первому этапу государственного контракта завершены.
Работы по второму (заключительному) этапу  государственного контракта ведутся в соответствии с календарным планом.
</t>
  </si>
  <si>
    <t xml:space="preserve">В четвертом квартале 2010 году произведена приемка и оплата второго (заключительного) этапа НИР.  В ходе выполнения указанных этапов получены следующие результаты: материалы на русском языке по проблемам экологической и энергетической безопасности транспортного комплекса для обеспечения работы информационно-практического Центра программы ТНЕ РЕР; рекомендации  и план использования результатов международных проектов по транспорту, окружающей среде и здоровью программы The PEP в практике работы федеральных, региональных и местных  органов исполнительной власти Российской федерации.
Работы по государственному контракту завершены.
</t>
  </si>
  <si>
    <t xml:space="preserve">В третьем квартале 2010 года произведена приемка четвертого и пятого (заключительного) этапов работ.
 В ходе выполнения работ четвертого этапа были получены результаты: 
подготовлен научный отчет об апробации и доработке нормативно-методических и технических документов по процедурам реализации ЕСТР на территории Российской Федерации.
 В ходе выполнения работ пятого  этапа работ получены следующие результаты: подготовлен аналитический доклад о реализации ЕСТР на территории Российской Федерации, включая оценку готовности Российской Федерации к реализации 5-ой поправки ЕСТР в части цифровых тахографов; разработаны предложения по реализации ЕСТР на территории Российской Федерации.
Работы по государственному контракту завершены.
</t>
  </si>
  <si>
    <t>Разработка предложений по развитию инфраструктуры арктической морской транспортной системы Российской Федерации с учетом защиты национальных интересов России в Арктике. Госконтракт №РТМ-48/10 от 22.09.2010
Исполнитель: ЗАО «Центральный ордена Трудового Красного Знамени научно-исследовательский и проектно-конструкторский институт морского флота»</t>
  </si>
  <si>
    <t xml:space="preserve">В четвертом квартале 2010 году произведена приемка и оплата первого (промежуточного) этапа НИР. Получены следующие результаты: анализ современного состояния инфраструктуры арктической морской транспортной системы Российской Федерации; анализ содержащейся в исходных данных информации о гидрометеорологической обстановке, ледовом режиме и навигационно-гидрографических условиях на подходах к побережью российской части Арктики; оценка топливно-сырьевого потенциала, объёмов вывоза углеводородов и минерального сырья из арктических материковых и шельфовых месторождений, потенциала арктических транзитных перевозок и северного завоза; научно обоснованные предложения по обеспечению транспортной доступности районов Крайнего Севера и приравненной к ним местности морским транспортом (в том числе, без использования ледокольных средств); научно обоснованные предложения в программу комплексного освоения месторождений полуострова Ямал и прилегающих акваторий.
Работы по первому этапу государственного контракта завершены.
Работы по второму (заключительному) этапу государственного контракта выполняются в соответствии с календарным планом.
</t>
  </si>
  <si>
    <t>Научное обоснование технических и технологических решений решения системы взимания платы за проезд по федеральным автомобильным дорогам общего пользования с владельцев (пользователей) транспортных средств, максимальная (полная) масса которых более 12 тонн и ее опытное внедрение. Госконтракт №РТМ-62/10 от 01.12.2010г. Исполнитель: ООО "КИК "ТрансПроект"</t>
  </si>
  <si>
    <t>01.12.2010-17.06.2011</t>
  </si>
  <si>
    <t xml:space="preserve">В четвертом квартале 2010 году произведена приемка и оплата первого (промежуточного) этапа НИР.  Получены следующие результаты: сбор, систематизацию  и анализ исходных данных, произведен анализ мирового опыта системы взимания платы за проезд по федеральным автомобильным дорогам, рассмотрена основа законодательства ЕС, дана оценка социально-экономических, организационно-правовых, законодательно-нормативных, финансовых последствий и рисков, связанных с реализацией проекта и последствий внедрения.
Работы по первому этапу государственного контракта завершены.
Работы по второму (промежуточному) этапу государственного контракта выполняются в соответствии с календарным планом.
</t>
  </si>
  <si>
    <t xml:space="preserve">Разработка концепции платформы интеграции интеллектуальных транспортных систем в транспортном комплексе Российской Федерации.
Госконтракт №РТМ-70/10 от 10.12.2010
Исполнитель: ФГУП «ЗащитаИнфоТранс»
</t>
  </si>
  <si>
    <t>10.12.2010-
11.08.2011</t>
  </si>
  <si>
    <t xml:space="preserve">В четвертом квартале 2010 году произведена приемка и оплата первого (промежуточного) этапа НИР.  Получены следующие результаты: цели, задачи, состав пользователей и требования к Платформе, с учетом последующей интеграции в АСУ ТК, общая характеристика объектов интеграции на базе единой  мультисервисной аппаратно-программной платформы интеграции интеллектуальных транспортных систем транспортного комплекса РФ Анализ мирового опыта создания платформ интеграции, существующие ИТС, методы интеграции аналогичных систем, стандарты и принципы унификации, основные направления, принципы, способы, методы, критерии и ограничения, используемые при создании Платформы.
Работы по второму этапу государственного контракта выполняются в соответствии с календарным планом.
</t>
  </si>
  <si>
    <t>Вопросы реализации на территории Российской Федерации требований Европейского Соглашения, касающегося работы экипажей транспортных средств, производящих международные автомобильные перевозки (ЕСТР), в части внедрения цифровых контрольных устройств. Госконтракт № 102-02.02-1. Исполнитель: ОАО "НИИАТ"</t>
  </si>
  <si>
    <t>Подготовка аналитических и прогнозных материалов о финансировании дорожного хозяйства в субъектах Российской Федерации на 2011-2013 гг. с разработкой предложений по взаимодействию в области планирования и финансирования дорожного хозяйства Федерального дорожного агентства и органов исполнительной власти субъектов Российской Федерации (УД-47/183 от 20.08.2010), РАДОР</t>
  </si>
  <si>
    <t>Работы по 1 этапу ведутся Исполнителем в плановом порядке</t>
  </si>
  <si>
    <t>2.2.3</t>
  </si>
  <si>
    <t>Разработка стратегии развития инновационной деятельности Федерального дорожного агентства на период 2011-2015 гг. и методики монторинга ее реализации (УД-47/189 от 20.08.2010), ФГУП "РосдорНИИ"</t>
  </si>
  <si>
    <t>2.3.2</t>
  </si>
  <si>
    <t>Разработка одм "Методические рекомендации по проектированию и устройству бурнонабивных свай повышенной несущей способности по грунту (УД-47/182 от 20.08.2010), ОАО "ЦНИИС"</t>
  </si>
  <si>
    <t>2.3.3</t>
  </si>
  <si>
    <t>Разработка одм "Методические рекомендации по проектированию земляного полотна на вечной мерзлоте с использованием метных грунтов" (УД-47/224 от 20.09.2010), ОАО "Омский СоюздорНИИ"</t>
  </si>
  <si>
    <t>2.5.5</t>
  </si>
  <si>
    <t>Разработка предложений для альбома типовых конструкций нежестких дорожных одежд для условий тяжелого движения (УД-47/176 от 20.08.2010), СибАДИ</t>
  </si>
  <si>
    <t>4.2.8</t>
  </si>
  <si>
    <t>Анализ объектов технического регулирования обязательных для соблюдения в государствах участниках Таможенного союза (Руспублика Беларусь, Республика Казахстан и Российская Федерация) с разработкой предложений по гармонизацииобязательных требований к объектам дорожного хозяйства (УД-47/181 от 20.08.2010), АНО "НИИ ТСК"</t>
  </si>
  <si>
    <t>4.2.</t>
  </si>
  <si>
    <t>Разработка: ГОСТ Р на грунты, укрепленные органическими и неорганическими вяжущими для дорожного и аэродромного строительства. Технические условия; ГОСТ Р на грунты, укрепленные органическими и неорганическими вяжущими для дорожного и аэродромного строительства. Методы испытаний
(ОПО-47/478 от 02.11.2006) ОАО "СоюздорНИИ"</t>
  </si>
  <si>
    <t>2006-2007</t>
  </si>
  <si>
    <t>4.3.3</t>
  </si>
  <si>
    <t>Технико-экономическое обоснование предельных значений парметров геометрических элементов поперечного профиля дорог по условиям безопасности дорожного движения и экономической эффективности (УД-47/190 от 20.08.2010), ФГУП "РосдорНИИ"</t>
  </si>
  <si>
    <t>4.3.4</t>
  </si>
  <si>
    <t>Разработка ОДМ "Методические рекомендации по защите от транспортного шума территорий, прилегающих к автомобильным дорогам (УД-47/173 от 18.08.2010), МАДИ (ГТУ)</t>
  </si>
  <si>
    <t>4.4.4</t>
  </si>
  <si>
    <t>Разработка ОДМ "Методические рекомендации по вводу объектов капитального строительства и капитального ремонта в эксплуатацию (УД-47/187 от 20.08.2010), ФГУП "РосдорНИИ"</t>
  </si>
  <si>
    <t>2010</t>
  </si>
  <si>
    <t>4.4.5</t>
  </si>
  <si>
    <t>Разработка ОДМ "Методические рекомендации на повторное использование асфальтобетона при строительстве (реконструкции) автомобильных дорог (УД-47/180 от 20.08.2010), АНО "НИИ ТСК"</t>
  </si>
  <si>
    <t>4.4.6</t>
  </si>
  <si>
    <t>Разработка ОДМ "Методические рекомендации по строительству цементобетонных покрытий в скользящих формах (УД-47/172 от 18.08.2010), МАДИ (ГТУ)</t>
  </si>
  <si>
    <t>4.5.6</t>
  </si>
  <si>
    <t>Разработка ОДМ "Методические рекомендации по измерению протяженности автомобильных дорог (УД-47/201 от 25.08.2010), ООО "РостДорСервис"</t>
  </si>
  <si>
    <t>4.6.3</t>
  </si>
  <si>
    <t>Разработка ОДМ "Деформационные швы мостовых сооружений на автомобильных дорогах" (УД-47/199 от 25.08.2010), ООО "Деформационные швы и опорные части"</t>
  </si>
  <si>
    <t>4.9.5</t>
  </si>
  <si>
    <t>Разработка ОДМ "Методические рекомендации по учету движения транспортных средств на автомобильных дорогах" (УД-47/184 от 20.08.2010), ФГУП "РосдорНИИ"</t>
  </si>
  <si>
    <t>4.9.7</t>
  </si>
  <si>
    <t>Разработка ОДМ "Методические рекомендации по устройству тросовых дорожных ограждений для обеспечения безопасности на автомобильных дорогах" (УД-47/202 от 25.08.2010), ЗАО "Нара"</t>
  </si>
  <si>
    <t>4.9.8</t>
  </si>
  <si>
    <t>Разработка новой редакции Правил учета и анализа дорожно-транспортных происшествий на автомобильных дорогах Российской Федерации (взамен Правил учета и анализа дорожно-транспортных происшествий на автомобильных дорогах Российской Федерации, 1998 г.) (УД-47/186 от 20.08.2010), ФГУП "РосдорНИИ"</t>
  </si>
  <si>
    <t>4.9.9</t>
  </si>
  <si>
    <t>Разработка ОДМ "Методические рекомендации по организации и проведению работ по категорированию и ведению реестра объектов транспортной инфраструктуры и транспортных средств в установленной сфере деятельности (УД-47/200 от 25.08.2010), ООО "БИПРОАСКО"</t>
  </si>
  <si>
    <t>4.9.10</t>
  </si>
  <si>
    <t>Разработка ОДМ "Методические рекомендации по организации аудита безопасности дорожного движения при проектировании и эксплуатации автомобильных дорог на основе анализа отчественного и зарубежного опыта (УД-47/185 от 20.08.2010), ФГУП "РосдорНИИ"</t>
  </si>
  <si>
    <t>4.11.2</t>
  </si>
  <si>
    <t>Исследование и анализ ценообразования в дорожном строительстве в Российской Федерации и в международной практике с разработкой предложений по совершенствованию системы ценообразования в дорожном хозяйстве (УД-47/188 от 20.08.2010), ФГУП "РосдорНИИ"</t>
  </si>
  <si>
    <t>4.14.1</t>
  </si>
  <si>
    <t>Разработка ОДМ "Определение физико-механических свойств асфальтобетонов из горячих смесей, гармонизированных с европейскими нормами" (УД-47/155 от 05.08.2010), ООО "Инновационный технический центр"</t>
  </si>
  <si>
    <t>4.14.2</t>
  </si>
  <si>
    <t>Разработка ОДМ "Методические рекомендации по определению сопротивляемости истиранию асфальтобетонных покрытий под воздействием шипованных шин (УД-47/207 от 01.09.2010), АНО "НИИ ТСК"</t>
  </si>
  <si>
    <t>4.14.3</t>
  </si>
  <si>
    <t>Разработка ОДМ "Методические рекомендации по определению модуля упругости дорожной одежды с использоваием статического жесткого штампа" (УД-47/154 от 05.08.2010), ООО "инновационный технический центр"</t>
  </si>
  <si>
    <t>Подпрорграмма "Автомобильные дороги"</t>
  </si>
  <si>
    <t>14.09.2010 -
23.11.2010</t>
  </si>
  <si>
    <t>18.11.2009 -
20.01.2010</t>
  </si>
  <si>
    <t>Научное исследование проблемы повышения энергоэффективности российских морских и речных транспортных судов, обеспечивающих снижение выбросов парниковых газов, и подготовка прогноза развития ситуации (динамики снижения выбросов) на период до 2050 года
Госконтракт №РТМ-45/10 от 14.09.2010
Исполнитель: ЗАО «ЦНИИМФ»</t>
  </si>
  <si>
    <t>14.09.2010-
06.09.2011</t>
  </si>
  <si>
    <t>19.10.2009 -
30.07.2010</t>
  </si>
  <si>
    <t>Расходы общепрограммного характера, всего</t>
  </si>
  <si>
    <t>1.2</t>
  </si>
  <si>
    <t>1.3</t>
  </si>
  <si>
    <t>1.5</t>
  </si>
  <si>
    <t>1.7</t>
  </si>
  <si>
    <t>1.8</t>
  </si>
  <si>
    <t>1.9</t>
  </si>
  <si>
    <t>1.10</t>
  </si>
  <si>
    <t>1.11</t>
  </si>
  <si>
    <t>1.12</t>
  </si>
  <si>
    <t>1.13</t>
  </si>
  <si>
    <t>Контракт исполнен.</t>
  </si>
  <si>
    <t>Работы выполняются в соответствии с календарным планом.</t>
  </si>
  <si>
    <t>4450,0</t>
  </si>
  <si>
    <t>Работы выполнены в полном объеме. Контракт исполнен.</t>
  </si>
  <si>
    <t>Исполнителем ведутся в плановом порядке</t>
  </si>
  <si>
    <t>работы выполнены в полном объеме. Контракт исполнен.</t>
  </si>
  <si>
    <t>Работы ведутся Исполнителем в плановом порядке</t>
  </si>
  <si>
    <t>1.6.3</t>
  </si>
  <si>
    <t xml:space="preserve">Разработка предложений по применению минерального порошка на основе шунгита
(№УД 47/252 от 29.10.2008) ГОУ ВПО ВГАСУ </t>
  </si>
  <si>
    <t xml:space="preserve">№ 3
от 15.10.2010
</t>
  </si>
  <si>
    <t>Контракт выполняется в плановом порядке</t>
  </si>
  <si>
    <t>Разработаны   рекомендации   по   порядку   применения требований ГОСТ Р ИСО 14001 с учетом специфики дорожного хозяйства. Работы выполнены в полном объеме. Контракт исполнен.</t>
  </si>
  <si>
    <t>2.1.4</t>
  </si>
  <si>
    <t xml:space="preserve"> Разработка ОДМ "Методическое руководство по планированию, организации, приёмке и использованию результатов научно-исследовательских и опытно-конструкторских работ в системе Росавтодора"
 (УД-47/259 от 01.11.2010) АНО НИИ ТСК </t>
  </si>
  <si>
    <t>№ 3 от 25.10.2010</t>
  </si>
  <si>
    <t>2.1.5</t>
  </si>
  <si>
    <t>Разработка предложений по совершенствованию нормативной базы в области строительства и эксплуатации автодорожных тоннелей
 (УД-47/251 от 29.10.2010) ОАО "ЦНИИС"</t>
  </si>
  <si>
    <t>№ 2 от 12.10.2010</t>
  </si>
  <si>
    <t>Работы ведутся Исполнителем в плановом порядке.</t>
  </si>
  <si>
    <t>2.1.6</t>
  </si>
  <si>
    <t xml:space="preserve">Разработка программы обеспечения дорожного хозяйства документами по стандартизации и методическими документами в зависимости от объектов дорожной отрасли с учетом изменений в области технического регулирования.
(УД-47/258 от 01.11.2010) АНО НИИ ТСК </t>
  </si>
  <si>
    <t>2.2.4</t>
  </si>
  <si>
    <t>Разработка проекта ГОСТ Р "Системы управления и информации на транспорте. Системы оповещения о дорожных происшествиях. Требования к системе"
(УД-47/260 от 01.11.2010), ФГУП "Всероссийский научно-исследовательский институт стандартизации и сертификации в машиностроении"</t>
  </si>
  <si>
    <t>№ 3 от 15.10.2010</t>
  </si>
  <si>
    <t>Работы  ведутся Исполнителем в плановом порядке.</t>
  </si>
  <si>
    <t>2.3.4</t>
  </si>
  <si>
    <t>Разработка предложений по применению цементов низкой водопотребности с использованием зол ТЭЦ и бетонов на их основе
(УД-47/265 от 01.11.2010), ООО "Биотех"</t>
  </si>
  <si>
    <t>2.4.1</t>
  </si>
  <si>
    <t xml:space="preserve"> Исследование интенсивности старения битума в технологическом процессе приготовления асфальтобетонных смесей и устройстве асфальтобетонных покрытий
(УД-47/273 от 01.11.2010), ООО "Стройсервис"</t>
  </si>
  <si>
    <t>Работы  Исполнителем в плановом порядке.</t>
  </si>
  <si>
    <t>№ 5 от 11.10.2007</t>
  </si>
  <si>
    <t>2.5.6</t>
  </si>
  <si>
    <t>Разработка ОДМ "Рекомендации по применению цветных покрытий противоскольжения"
(УД-47/270 от 01.11.2010), ООО "Инновационный технический центр"</t>
  </si>
  <si>
    <t>2.5.7</t>
  </si>
  <si>
    <t>Разработка ОДМ "Методические рекомендации по дополнительным мерам по предотвращению колееобразования на стадии проектирования дорожных одежд"
(УД-47/262 от 01.11.2010), ЗАО "Институт "Стройпроект"</t>
  </si>
  <si>
    <t>2.5.8</t>
  </si>
  <si>
    <t>Разработка предложений по применению современных устройств для разделения транспортных потоков встречных направлений
(УД-47/278 от 01.11.2010), ФГУП "РосдорНИИ"</t>
  </si>
  <si>
    <t>2.5.9</t>
  </si>
  <si>
    <t>Разработка рекомендаций по обустройству автомобильных дорог общего пользования федерального значения объектами дорожного сервиса, размещаемыми в границах придорожных полос.
(УД-47/283 от 11.11.2010), ООО "СпецГеоТрансПроект"</t>
  </si>
  <si>
    <t>3.1.1</t>
  </si>
  <si>
    <t xml:space="preserve">Исследование энергосберегающих технологий освещения дорог общего пользования на основе светодиоидов
(№ УД-47/261 от 01.11.2010) ООО "Спекомикс-М"                                                                                             </t>
  </si>
  <si>
    <t>Контракт выполняется в плановом порядке.</t>
  </si>
  <si>
    <t>3.1.2</t>
  </si>
  <si>
    <t xml:space="preserve">Разработка методики анализа и оценки эффективности асфальтосмесительных установок различных типов.
(№ УД-47/244 от 26.10.2010) МАДИ (ГТУ)                                                                        </t>
  </si>
  <si>
    <t>Работы выполнена в полном объеме. Контракт исполнен.</t>
  </si>
  <si>
    <t>Работа выполнена в полном объеме. Контракт исполнен.</t>
  </si>
  <si>
    <t>4.2.9</t>
  </si>
  <si>
    <t>Формирование Программы по разработке национальных стандартов в сфере безопасности дорожного движения на 2011-2015 гг.
 (УД-47/275 от 01.11.2010), ФГУП "РосдорНИИ"</t>
  </si>
  <si>
    <t>4.2.10</t>
  </si>
  <si>
    <t xml:space="preserve"> Разработка ОДМ "Рекомендации по внедрению системы менеджмента качества в соответствии с требованиями ГОСТ Р ИСО 9001-2008 в организациях дорожного хозяйства"
 (УД-47/257 от 01.11.2010), АНО "НИИ ТСК"</t>
  </si>
  <si>
    <t>4.3.5</t>
  </si>
  <si>
    <t xml:space="preserve"> Разработка ОДМ "Проектирование, строительство и эксплуатация автомобильных дорог с низкой интенсивностью движения"
 (УД-47/276 от 01.11.2010), ФГУП "РосдорНИИ"</t>
  </si>
  <si>
    <t>4.3.6</t>
  </si>
  <si>
    <t xml:space="preserve"> Разработка предложений по совершенствованию требований при нормировании ширины полос движения и проезжей части
 (УД-47/274 от 01.11.2010), ФГУП "РосдорНИИ"</t>
  </si>
  <si>
    <t>4.3.7</t>
  </si>
  <si>
    <t xml:space="preserve"> Подготовка предложений по внесению изменений в нормативные документы в части учёта аэродинамических явлений для балочных мостов
 (УД-47/268 от 01.11.2010), ОАО "Гипротрансмост"</t>
  </si>
  <si>
    <t>4.4.7</t>
  </si>
  <si>
    <t xml:space="preserve"> Разработка нормативно-технического документа, устанавливающего требования к устройству коллектора для инженерных коммуникаций в границах полосы отвода автомобильной дороги общего пользования федерального значения
 (УД-47/284 от 11.11.2010), ООО  "Институт "Каналстройпроект"</t>
  </si>
  <si>
    <t>4.4.8</t>
  </si>
  <si>
    <t xml:space="preserve"> Разработка предложений по внесению изменений в ГОСТ Р 52748-2007 "Дороги автомобильные общего пользования. Нормативные нагрузки, расчетные схемы нагружения и габариты приближения" в части нагрузок.
 (УД-47/245 от26.10.2010), МАДИ (ГТУ)</t>
  </si>
  <si>
    <t>Работы по контракту выполнены в полном объеме. Контракт исполнен. Распоряжение № 296-р 14.04.2010 «Об издании и применении ОДМ 218.8.002.-2010 «Методические рекомендации по зимнему содержанию автомобильных дорог с использованием специализированной гидрометеорологической информации (для опытного применения)».</t>
  </si>
  <si>
    <t>Методические рекомендации по содержанию автодорожных тоннелей
 (ОПО-12/552 от 14.10.2004), ФГУП "РосдорНИИ"</t>
  </si>
  <si>
    <t>4.5.8</t>
  </si>
  <si>
    <t>Разработка ОДМ "Методические рекомендации по определению необходимого парка дорожно-эксплуатационной техники для выполнения работ по содержанию автомобильных дорог при разработке проектов содержания автомобильных дорог"
 (УД-47/277 от 01.11.2010), ФГУП "РосдорНИИ"</t>
  </si>
  <si>
    <t>4.5.9</t>
  </si>
  <si>
    <t xml:space="preserve"> Разработка ОДМ "Методика оценки технического состояния мостовых сооружений на автомобильных дорогах" (УД-47/264 от 01.11.2010), МИИТ</t>
  </si>
  <si>
    <t>4.5.10</t>
  </si>
  <si>
    <t xml:space="preserve"> Разработка ОДМ "Оценка прочности нежестких дорожных одежд" (УД-47/263 от 01.11.2010), МАДИ (ГТУ)</t>
  </si>
  <si>
    <t>4.5.11</t>
  </si>
  <si>
    <t xml:space="preserve">    Разработка методических рекомендаций по порядку подготовки и содержанию конкурсной документации, типовым условиям, порядку заключения и исполнения долгосрочного государственного контракта на выполнение работ по ремонту (капитальному ремонту) и содержанию автомобильных дорог федерального значения
 (УД-47/267 от 01.11.2010), ЗАО "НИПИ ТРТИ"</t>
  </si>
  <si>
    <t>4.5.12</t>
  </si>
  <si>
    <t xml:space="preserve">  Разработка ОДМ "Методические рекомендации по определению колееобразования асфальтобетонных покрытий прокатыванием нагруженного колеса"
 (УД-47/256 от 01.11.2010), ООО "Инновационный технический центр"</t>
  </si>
  <si>
    <t>Разработана проект   ОДМ   "Цементы   для бетонов транспортных сооружений". Контракт исполнен.</t>
  </si>
  <si>
    <t>Доработан проект ОДМ "Рекомендации по контролю качества дорожных знаков" по полученным замечаниям. Контракт исполнен.</t>
  </si>
  <si>
    <t>4.6.4</t>
  </si>
  <si>
    <t xml:space="preserve">  Разработка предложений по внесению изменений в ГОСТ 31015-2002 "Смеси асфальтобетонные и асфальтобетон щебеночно-мастичные. Технические условия".
 (УД-47/266 от 01.11.2010), ООО "РАСТОМ"</t>
  </si>
  <si>
    <t>4.6.5</t>
  </si>
  <si>
    <t xml:space="preserve">  Разработка ОДМ "Методические рекомендации по снижению фракционной сегрегации асфальтобетонных смесей"
 (УД-47/255 от 01.11.2010), ООО "Инновационный технический центр"</t>
  </si>
  <si>
    <t>4.6.6</t>
  </si>
  <si>
    <t xml:space="preserve">  Разработка ОДМ "Методические рекомендации по определению усталостной долговечности асфальтобетонных покрытий"
 (УД-47/269 от 01.11.2010), ООО "Инновационный технический центр"</t>
  </si>
  <si>
    <t>4.7.1</t>
  </si>
  <si>
    <t xml:space="preserve">  Разработка сборника типовых форм исполнительной производственно-технической документации, используемой при строительстве (реконструкции) автомобильных дорог и искусственных сооружений в соответствии с требованиями Градостроительного кодекса Российской Федерации и Ростехнадзора.
 (УД-47/238 от 01.10.2010), ООО  "Смоленск-ДорНИИ-Проект"</t>
  </si>
  <si>
    <t>№ 3 от 05.07.2010</t>
  </si>
  <si>
    <t xml:space="preserve">Работы выполнены в полном объеме. Контракт исполнен. </t>
  </si>
  <si>
    <t>Изучены технологии устройства ограждений из монолитного цементобетона с поэтапным контролем качества бетонной смеси. Работы выполнены в полном объеме. Контракт исполнен.</t>
  </si>
  <si>
    <t>4.11.3</t>
  </si>
  <si>
    <t xml:space="preserve">Разработка рекомендаций по определению сметной стоимости строительной продукции в дорожной отрасли на основе банка данных о стоимости ранее построенных и запроектированных объектов-аналогов.
 (УД-47/250 от 29.10.2010), ФГУ "Федеральный центр ценообразования в строительстве и промышленности строительных материалов"
</t>
  </si>
  <si>
    <t>4.11.4</t>
  </si>
  <si>
    <t xml:space="preserve"> Разработка информационной системы в рамках реализации Концепции системы управления стоимостью строительства в целях её опытной эксплуатации.
 (УД-47/246 от 26.10.2010), ФГУ "Федеральный центр ценообразования в строительстве и промышленности строительных материалов"
</t>
  </si>
  <si>
    <t>4.11.5</t>
  </si>
  <si>
    <t xml:space="preserve"> Разработка "Сборника отраслевых сметных нормативов (элементных сметных норм и единичных расценок), применяемых при проведении работ по содержанию автомобильных дорог федерального значения и дорожных сооружений на них"
 (УД-47/271 от 01.11.2010), ЗАО "Центр стратегических автодорожных исследований"
</t>
  </si>
  <si>
    <t xml:space="preserve">Контракт расторгнут. Соглашение о расторжении №УД 47/108 от 31.05.2010. 
</t>
  </si>
  <si>
    <t>Работы по контракту выполнены в полном объеме. Контракт исполнен.</t>
  </si>
  <si>
    <t>Неиспользованные средства</t>
  </si>
  <si>
    <t xml:space="preserve">Перечень выполняемых (выполненных) НИОКР в 2010 году в рамках федеральной целевой программы 
"Развитие транспортной системы России (2010-2015 годы)" государственный заказчик - координатор - Минтранс России
</t>
  </si>
  <si>
    <t>Описание результатов выполненных этапов за 2010 год</t>
  </si>
  <si>
    <t>Составление раздела "Влияние автодорожного комплекса на окружающую среду" ежегодного государственного доклада "О состоянии и об охране окружающей среды Российской Федерации" (в соответствии с постановлением Правительства Российской Федерации от 24 января 1993г. № 53).
Госконтракт №РТМ-46/10 от 14.09.2010
Исполнитель: ОАО «НИИАТ»</t>
  </si>
  <si>
    <t xml:space="preserve">В четвертом квартале 2010г. произведена приемка и оплата первого и второго (заключительного) этапов работ по государственному контракту. В ходе выполнения указанных этапов получены следующие результаты: показаны основные  тенденции развития  автодорожного  комплекса  и  его  воздействия  на  окружающую  среду,  установлены   целевые   ориентиры  в  области  устойчивого  развития  транспортных систем,  обеспечивающие  минимизацию  негативного  воздействия  на  окружающую среду. Разработан доклад, включающий: характеристику современного состояния автодорожного комплекса (АДК), включая анализ транспортной работы, состояние парка транспортных и дорожно-строительных машин, потребление топлива и других природных ресурсов и т.п.; оценку негативного воздействия АДК России на окружающую среду и здоровье населения; основные направления природоохранной деятельности в АДК России в 2009г., обоснование приоритетных направлений государственной политики в области повышения экологической безопасности функционирования АДК.
Работы по государственному контракту завершены.
</t>
  </si>
  <si>
    <t>Научные исследования в сфере регулирования экологических характеристик автотранспортных средств, находящихся в эксплуатации.
Госконтракт №РТМ-63/10 от 01.12.2010
Исполнитель: ОАО «НИИАТ»</t>
  </si>
  <si>
    <t>01.12.2010-27.09.2010</t>
  </si>
  <si>
    <t xml:space="preserve">В четвертом квартале 2010 г. произведена приемка и оплата первого (промежуточного) этапа работ по календарному плану. В ходе выполнения этапа были получены следующие результаты: проанализировано влияние технического состояния на характеристики экологической безопасности автотранспортного средства, общие организационные принципы оценки соответствия конструкции и технического состояния автотранспортных средств по критериям экологической безопасности и зарубежный опыт, проведен анализ нормативно-правовой базы и особенностей организации системы обеспечения экологической безопасности АТ в РФ, дано определение критериев оценки конструкции и технического состояния АТС по условиям экологической безопасности, проведена разработка проектов государственных стандартов, регламентирующих требования по выбросу загрязняющих веществ АТС, находящихся в эксплуатации.   
Работы по первому этапу государственного контракта завершены.
Работы по второму этапу государственного контракта выполняются в соответствии с календарным планом.
</t>
  </si>
  <si>
    <t>Разработка приоритетных направлений и плана мероприятий по обеспечению инновационного развития транспортного комплекса Российской Федерации. 
Госконтракт №РТМ-93/09 от 18.11.2009г.
Исполнитель: ЗАО "Научно-исследовательский и проектный институт территориального развития и транспортной инфраструктуры"</t>
  </si>
  <si>
    <t xml:space="preserve">В первом квартале 2010 г. произведена приемка и оплата второго (заключительного) этапа НИР по государственному контракту. В ходе выполнения указанного этапа получены следующие результаты: определены перспективные направления развития фундаментальной и прикладной науки для транспортного комплекса России (ведущие исследовательские центры, наиболее перспективные разработки, научные задачи, требующие первоочередного решения для успешного развития транспортного комплекса России), разработан прогноз ресурсных потребностей научно-технологического развития транспортного комплекса России, определены необходимые меры для поддержки инноваций в транспортном комплексе Российской Федерации, подготовлены предложения по формированию перечня отраслевых критических технологий для транспортной системы Российской Федерации
Работы по государственному контракту завершены.
</t>
  </si>
  <si>
    <t xml:space="preserve">В четвертом квартале 2010г. произведена приемка и оплата первого (промежуточного) этапа работ по государственному контракту. В ходе выполнения указанного этапа получены следующие результаты: проведен анализ обязательств Российской Федерации, вытекающих из рамочной конвенции ООН по изменению климата и Киотского протокола; определено количество существующих выбросов парниковых газов морскими и речными транспортными судами, плавающими под государственным флагом Российской Федерации; определен эксплуатационный коэффициент энергоэффективности основных типов существующих морских и речных транспортных судов, плавающих под государственным флагом Российской Федерации.
Работы по второму этапу государственного контракта выполняются в соответствии с календарным планом.
</t>
  </si>
  <si>
    <t xml:space="preserve">В 2010 году произведена приемка и оплата второго и третьего этапов работ. В ходе выполнения указанных этапов получены следующие результаты: разработаны общесистемные технические задания на АСУ ТК., е частные технические задания на сегменты Системы, а так же эскизные проекты и основных проектных решений АСУ ТК.
Работы по государственному контракту завершены.
</t>
  </si>
  <si>
    <t>Актуализация  программы развития транспортного комплекса Московского региона на период 2010–2015 годы и на перспективу до 2020 года с выделением перечня первоочередных мероприятий по развитию транспортной  инфраструктуры, необходимой для создания международного финансового центра.
Госконтракт РТМ-80/10 от 13.12.2010г. 
Исполнитель: ГУУ "Научно-исследовательский и проектный институт Генерального плана города Москвы"</t>
  </si>
  <si>
    <t>13.12.2010-
13.08.2011</t>
  </si>
  <si>
    <t xml:space="preserve">В четвертом квартале 2010 г. произведена приемка и оплата первого (промежуточного) этапа работ по календарному плану. В ходе выполнения этапа были получены следующие результаты: проанализировано значение  транспортного комплекса  Московского региона  в экономическом развитии  города Москвы и  Московской области, Центрального федерального округа и Российской Федерации, предпосылки разработки концепции и программы развития транспортного комплекса  Московского региона на период 2010–2015 годы и на перспективу до 2020 года, краткая характеристика экономического развития Московского региона, оценка грузовой базы транспортного комплекса Московского региона, характеристика современного состояния и проблем развития транспортного комплекса Московского региона. оценка влияния финансового и экономического кризиса на развитие транспортного комплекса Московского региона, прогнозные тенденции социально-экономического развития Москвы и Московской области на период до 2020 года, прогноз развития грузовой базы транспортного комплекса Московского региона  до 2020 года, прогноз объемов перевозки пассажиров в Московском регионе до 2020 года, Цели, задачи и целевые показатели развития транспортного комплекса Московского региона, приоритетные направления  и основные мероприятия  развития всех видов транспорта и транспортной инфраструктуры  Московского региона, укрупненная оценка финансовых ресурсов, необходимых для реализации концепции развития транспортного комплекса Московского региона на период 2010–2015 годы и на перспективу до 2020 года, возможные механизмы реализации концепции.
Работы по первому этапу государственного контракта завершены.
Работы по второму этапу государственного контракта выполняются в соответствии с календарным планом.
</t>
  </si>
  <si>
    <t>Научное обоснование разработки организационно-экономической модели  реализации Транспортной стратегии Российской Федерации на период до 2030 года и актуализация ее основных положений» в 2010 г. 
Госконтракт №РТМ-76/10 от 10.12.2010г. 
Исполнитель: ФГУП "Научный центр по комплексным транспортным проблемам Министерства транспорта Российской Федерации"</t>
  </si>
  <si>
    <t>10.12.2010-
13.05.2011</t>
  </si>
  <si>
    <t xml:space="preserve">В четвертом квартале 2010 г. произведена приемка и оплата первого (промежуточного) этапа работ по календарному плану. В ходе выполнения этапа были получены следующие результаты:  анализ существующей системы управления реализацией Транспортной стратегии, а именно  ресурсного научного, кадрового, финансового  обеспечения мероприятий Транспортной стратегии и механизмов ее реализации, как на уровне Министерства транспорта, так и на уровне федеральных агентств и службы, подведомственных Министерству транспорта Российской Федерации, а также представить  описание существующего ресурсного обеспечения.
Работы по первому этапу государственного контракта завершены.
Работы по второму (заключительному) этапу  государственного контракта выполняются в соответствии с календарным планом.
</t>
  </si>
  <si>
    <t>Научное обоснование решения проблемы доступности и качества транспортных услуг для населения Российской Федерации» в 2010 г. 
Госконтракт №РТМ-71/10 от 10.12.2010г. 
Исполнитель: ООО "Финансовый и организационный консалтинг".</t>
  </si>
  <si>
    <t xml:space="preserve">В четвертом квартале 2010 г. произведена приемка и оплата первого (промежуточного) этапа работ по календарному плану. В ходе выполнения этапа были получены следующие результаты: анализ опыта развитых зарубежных стран (США, Канада, страны ЕС) в сфере доступности и качества транспортных услуг, включающий в себя: анализ целей и принципов государственной политики в области доступности и качества транспортных услуг; анализ применяемых параметров и критериев доступности и качества транспортных услуг; анализ подходов и мер по обеспечению доступности и качества транспортных услуг; анализ существующей ситуации в сфере обеспечения доступности и качества транспортных услуг в Российской Федерации, включающий в себя:  требования Транспортная стратегия до 2030 года в сфере обеспечения доступности и качества транспортных услуг для населения;  анализ государственной политики в области доступности и качества транспортных услуг; анализ подходов и мер по обеспечению доступности и качества транспортных услуг.
Работы по первому этапу государственного контракта завершены.
Работы по второму этапу государственного контракта выполняются в соответствии с календарным планом.
</t>
  </si>
  <si>
    <t>Научно-методические рекомендации по выработке подходов к обеспечению экологической безопасности объектов транспортного комплекса с учетом международных требований.
Госконтракт №РТМ-75/10 от 10.12.2010г. 
Исполнитель: ОАО "Научно-исследовательский институт автомобильного транспорта"</t>
  </si>
  <si>
    <t>10.12.2010-
15.05.2011</t>
  </si>
  <si>
    <t xml:space="preserve">В четвертом квартале 2010 г. произведена приемка и оплата первого (промежуточного) этапа работ по календарному плану. В ходе выполнения этапа были получены следующие результаты: анализ подходов к формированию  основных принципов экологической безопасности,  в том числе политики устойчивого развития и экологически устойчивого транспорта; общеевропейской программы (ОПТОСОЗ), определены критерии эффективности и результативности мероприятий, необходимых для достижения уровня экологической безопасности, соответствующие международным требованиям,  анализ специфики обеспечения экологической безопасности на объектах транспортной инфраструктуры автомобильного транспорта и дорожного хозяйства.
Работы по первому этапу государственного контракта завершены.
Работы по второму этапу государственного контракта выполняются в соответствии с календарным планом.
</t>
  </si>
  <si>
    <t>Разработка проекта концепции энергосбережения и повышения энергетической эффективности в транспортной отрасли.
Госконтроакт №РТМ-72/10 от 10.12.2010г. Исполнитель: ОАО "Научно-исследовательский институт автомобильного транспорта"</t>
  </si>
  <si>
    <t>10.12.2010-
03.06.2011</t>
  </si>
  <si>
    <t>Источники и объемы финансирования НИОКР</t>
  </si>
  <si>
    <t>Из них учтены или планируются к учету на балансе в виде нематериального актива (стоимость, балансодержатель)</t>
  </si>
  <si>
    <t xml:space="preserve">            Форма № 4</t>
  </si>
  <si>
    <t xml:space="preserve">                                              наименование федеральной целевой программы, государственный заказчик-координатор (государственный заказчик)</t>
  </si>
  <si>
    <t>тыс. рублей</t>
  </si>
  <si>
    <t>Период выполнения НИОКР</t>
  </si>
  <si>
    <t>Дата проведения конкурса</t>
  </si>
  <si>
    <t>Созданные в рамках контракта охраняемые результаты интеллектуальной деятельности (объекты интеллектуальной собственности)</t>
  </si>
  <si>
    <t>Сведения о закреплении прав и использовании объекта интеллектуальной собственности</t>
  </si>
  <si>
    <t xml:space="preserve"> федеральный бюджет</t>
  </si>
  <si>
    <t>федеральный бюджет</t>
  </si>
  <si>
    <t>внебюджетные источники</t>
  </si>
  <si>
    <t xml:space="preserve"> бюджеты субъектов РФ</t>
  </si>
  <si>
    <t>бюджеты субъектов РФ</t>
  </si>
  <si>
    <t>Объем финансирования НИОКР по ФЦП "Развитие транспортной системы России (2010-2015 годы)", всего</t>
  </si>
  <si>
    <t>Подпрограмма «Железнодорожный транспорт»</t>
  </si>
  <si>
    <t>Подпрограмма «Гражданская авиация»</t>
  </si>
  <si>
    <t>Подпрограмма «Морской транспорт»</t>
  </si>
  <si>
    <t>Подпрограмма «Внутренние водные пути»</t>
  </si>
  <si>
    <t>Разработка концепции, общесистемного технического задания на проектирование, эскизного проекта и основных проектных решений автоматизированной системы управления транспортным комплексом РФ (АСУ ТК). Госконтракт №РТМ-81/09 от 19.10.2009г. Исполнитель: ФГУП "ЗащитаИнфоТранс"</t>
  </si>
  <si>
    <t>Итого по Расходам общепрограммного характера</t>
  </si>
  <si>
    <t>1.</t>
  </si>
  <si>
    <t>2.</t>
  </si>
  <si>
    <t>3.</t>
  </si>
  <si>
    <t>Разработка методов использования судов государственного назначения, танкеров, обслуживающего флота, обнспечивающих снижение потребности в их количестве и эксплуатационных расходов</t>
  </si>
  <si>
    <t>Финансирование не открыто  из-за заблокирования счета</t>
  </si>
  <si>
    <t xml:space="preserve">Анализ использования средств производства в морских портах и подготовка предложений по совершенствованию технологии перевалки грузов, направленных на повышение пропускной способности портов и их конкурентноспособности </t>
  </si>
  <si>
    <t>Разработка информационно-вычислительных систем автоматизации технологических и управленчиских процессов</t>
  </si>
  <si>
    <t>Научное обеспечение программных мероприятий</t>
  </si>
  <si>
    <t>1.1.</t>
  </si>
  <si>
    <t xml:space="preserve">Прогнозирование развития воздушного транспорта и исследование рынка авиатранспортных услуг </t>
  </si>
  <si>
    <t>2010 год</t>
  </si>
  <si>
    <t>-</t>
  </si>
  <si>
    <t>1.2.</t>
  </si>
  <si>
    <t>Научное обеспечение разработки и внедрение новых технологий и оборудования в сфере развития наземных аэропортовых и аэродромных комплексов</t>
  </si>
  <si>
    <t>1.3.</t>
  </si>
  <si>
    <t>Научное обеспечение разработки и внедрение новых технологий и оборудования в сфере обеспечения авиационной безопасности на воздушном транспорте</t>
  </si>
  <si>
    <t>Исследование рынка транспортных услуг железнодорожного транспорта</t>
  </si>
  <si>
    <t xml:space="preserve">Внедрение ресурсосберегающих технологий </t>
  </si>
  <si>
    <t xml:space="preserve">Создание перспективных технических средств и технологий для формирования полигонов движения тяжеловесных поездов  </t>
  </si>
  <si>
    <t xml:space="preserve">Развитие локомотиво- и вагоностроения  </t>
  </si>
  <si>
    <t xml:space="preserve">Создание перспективных технических средств и технологий для скоростного и высокоскоростного движения </t>
  </si>
  <si>
    <t>Исследование проблем обеспечения безопасности на железнодорожном транспорте</t>
  </si>
  <si>
    <t xml:space="preserve">Мероприятие 1. Разработка инвестиционных предложений по повышению конкурентоспособности транспортных коридоров и развитию мультимодальных транспортных узлов </t>
  </si>
  <si>
    <t>Разработка концепции комплексного развития международного транспортного маршрута (МТМ) «Европа - Западный Китай» на территории Российской Федерации (на участке Санкт-Петербург - Казань - Оренбург - граница Республики Казахстан). Госконтракт №РТМ-69/09 от 29.09.2009г. Исполнитель: ЗАО "Научно-исследовательский и проектный институт территориального развития и транспортной инфраструктуры"</t>
  </si>
  <si>
    <t>29.09.2009 -
30.03.2010</t>
  </si>
  <si>
    <t xml:space="preserve">Мероприятие 2. Разработка информационно-аналитического обеспечения инвестиционных и инновационных мероприятий в целях развития экспорта транспортных услуг </t>
  </si>
  <si>
    <t>22.11.2008 - 30.06.2010</t>
  </si>
  <si>
    <t>Мероприятие 3. Разработка  методологических подходов по повышению конкурентоспособности транспортной системы Российской Федерации на основе внедрения инновационных транспортных технологий</t>
  </si>
  <si>
    <t>Научно-методическое обеспечение участия Российской Федерации в реализации Общеевропейской программы ЕЭК ООН-ВОЗ по транспорту, окружающей среде и здоровью (ОПТОСОЗ). Госконтракт №РТМ-67/09 от 18.09.2009г. Исполнитель: ОАО "НИИАТ"</t>
  </si>
  <si>
    <t>Итого по подпрограмме "Развитие экспорта транспортных услуг"</t>
  </si>
  <si>
    <t xml:space="preserve">Не распределенные лимиты бюджетных обязательств на год </t>
  </si>
  <si>
    <t>По заключенным контрактам</t>
  </si>
  <si>
    <t/>
  </si>
  <si>
    <t>Поисковые исследования</t>
  </si>
  <si>
    <t>1.1</t>
  </si>
  <si>
    <t>Совершенствование теоретических основ и расчетных методов надежности и долговечности дорожных конструкций</t>
  </si>
  <si>
    <t>1.1.1</t>
  </si>
  <si>
    <t>Разработка предложений по учету регионально-климатических условий при выборе органических вяжущих с соответствующими характеристиками (УД-47/239 от 18.09.2009, 2009) ЗАО "СоюздорНИИ"                                                                                                                                 № 13285.5001064574.09.1.001.8 от 15.10.2009</t>
  </si>
  <si>
    <t>2009-2010</t>
  </si>
  <si>
    <t>1.1.2</t>
  </si>
  <si>
    <t>Разработка теоретических основ "обратного" расчета модулей упругости слоев дорожных одежд нежесткого типа по результатам полевых испытаний дорожных конструкций установкой ударного нагружения (УД-47/241 от 21.09.2009, 2009) ООО "ДортнрансНИИ"                                                                                  № 13285.6163074659.09.1.002.6 от 15.10.2009</t>
  </si>
  <si>
    <t xml:space="preserve"> 19.08.2009</t>
  </si>
  <si>
    <t>1.1.3</t>
  </si>
  <si>
    <t>Создание конечно-элементной модели и метода расчета параметров напряженно-деформированного состояния конструкции дорожной одежды жесткого типа с учетом воздействия транспортных нагрузок и изменяющегося температурного режима с использованием программного комплекса MSC Nostran  (УД-47/326 от 10.12.2009)   МАДИ (ГТУ)</t>
  </si>
  <si>
    <t xml:space="preserve"> 16.11.2009</t>
  </si>
  <si>
    <t>1.2.1</t>
  </si>
  <si>
    <t>Разработка рекомендаций по расчету устойчивости оползнеопасных склонов (откосов) и определению оползневых давлений на инженерные сооружения автомобильных дорог (от 05.10.2009 № УД-47/257), ООО "ГеоПроект"                                                № 13285.2310080560.09.1.001.1 от 03.11.2009</t>
  </si>
  <si>
    <t>1.2.2</t>
  </si>
  <si>
    <t>Разработка комплексно-модифицированных асфальтобетонных смесей повышенной долговечности для круглогодичного ремонта покрытий, стабилизированных адгезионно-полимерными модификаторами (УД-47/242 от 21.09.2009, 2009) РГСУ                                                                                   № 13285.6163020389.09.1.011.6 от 15.10.2009</t>
  </si>
  <si>
    <t>1.2.3</t>
  </si>
  <si>
    <t>Исследование состояния подпорных стен и удерживающих сооружений на оползневых участках автомобильных дорог с разработкой рекомендаций по их содержанию (УД-47/324 от 10.12.2009)  Геологический факультет МГУ им. Ломоносова</t>
  </si>
  <si>
    <t>№ 3 от 17.11.2009</t>
  </si>
  <si>
    <t>1.2.4</t>
  </si>
  <si>
    <t>Совершенствование методов оценки устойчивости и надежности подпорных стен и удерживающих сооружений на оползневых участках автомобильных дорог с разработкой рекомендаций по их мониторингу и обследованию  (от 10.12.2009 № УД-47/328)  ООО "ГеоПроект"</t>
  </si>
  <si>
    <t>Совершенствование теоретических основ эксплуатации автомобильных дорог</t>
  </si>
  <si>
    <t>1.3.1</t>
  </si>
  <si>
    <t>Совершенствование основ теории эксплуатации автомобильных дорог (от 27.06.2007 № УД-47/186) МАДИ (ГТУ)</t>
  </si>
  <si>
    <t>2007-2010</t>
  </si>
  <si>
    <t>1.4</t>
  </si>
  <si>
    <t>Совершенствование теоретических основ экономики дорожного хозяйства</t>
  </si>
  <si>
    <t>1.4.1</t>
  </si>
  <si>
    <t>Разработка рекомендаций по повышению экономического эффекта использования полос отвода и придорожных полос автомобильных дорог общего пользования федерального значения  (от 07.10.2009 № 47/260), ООО "Центр инфраструктурных исследований"                           № 13285.7725558170.09.1.001.5 от 03.11.2009</t>
  </si>
  <si>
    <t>№ 3 от 19.08.2009</t>
  </si>
  <si>
    <t>1.4.2</t>
  </si>
  <si>
    <t>Разработка программы приоритетных направлений научных исследований в дорожном хозяйстве для формирования тематики НИОКР Росавтодора на 2010-2015 гг. на основе анализа передового отечественного и зарубежного опыта (УД-47/325 от 10.12.2009)  ФГУП "РосдорНИИ" № 13285.7712006319.09.1.072.2 от 28.12.2009</t>
  </si>
  <si>
    <t>1.4.3</t>
  </si>
  <si>
    <t>Исследование хода реализации подпрограммы "Автомобильных дороги" Федеральной целевой программы "Модернизация транспортной системы России (2002-2010 годы)" ("Развитие транспортной системы России (2010-2015 годы)" с подготовкой предложений по уточнению этапов осуществления ее мероприятий (от 10.12.2009 № УД-47/334) ЗАО "НИПИ ТРТИ" № 13285.7813121318.09.1.016.8 от 29.12.2009</t>
  </si>
  <si>
    <t>1.4.4</t>
  </si>
  <si>
    <t>Порядок использования норматвов денежных затрат на содержание и ремонт автомобильных дорог федерального значения при определении начальной (максимальной) цены при размещении государственных заказов на выполнение работ (услуг) для федеральных государственных нужд по содержанию и ремонту автомобильных дорог (от 10.12.2009 № УД-47/345) ФГУП "РосдорНИИ" № 13285.7712006319.09.1.075.5 от 29.12.2009</t>
  </si>
  <si>
    <t>1.4.5</t>
  </si>
  <si>
    <t>Анализ влияния развитие дорожного комплекса на социально-экономическое развитие Российской Федерации в условиях финансового кризиса (от 10.12.2009 № УД-47/333) ЗАО "НИПИ ТРТИ" № 13285.7813121318.09.1.015.7 от 29.12.2009</t>
  </si>
  <si>
    <t>№ 2 от 16.11.2009</t>
  </si>
  <si>
    <t>1.5.</t>
  </si>
  <si>
    <t>Совершенствование теоретических основ проектирования автомобильных дорог</t>
  </si>
  <si>
    <t>1.5.1</t>
  </si>
  <si>
    <t>Анализ норм проектирования дорожных одежд зарубежных стран с подготовкой рекомендаций по совершенствованию отечественных норм проектирования (от 10.12.2009 № УД-47/344) ФГУП "РосдорНИИ" № 13285.7712006319.09.1.074.4 от 29.12.2009</t>
  </si>
  <si>
    <t>1.5.2</t>
  </si>
  <si>
    <t>Разработка предложений в свод правил "Проектирование, строительство и эксплуатация висячих (вантовых, цепных и экстрадозных) мостовых сооружений (мостов, путепроводов, эстакад, виадуков) (от 20.10.2008 № УД-47/179) ЗАО "Институт Гипростроймост - Санкт-Петербург" № 13285.7826717210.08.1.001.7 от 27.11.2008</t>
  </si>
  <si>
    <t>2008-2009</t>
  </si>
  <si>
    <t>1.6</t>
  </si>
  <si>
    <t>Поиск и создание принципиально новых материалов, конструкций и технологий, включая высокие технологии и технологии двойного назначения, конкурентоспособных на мировом рынке</t>
  </si>
  <si>
    <t>1.6.1</t>
  </si>
  <si>
    <t>Разработка предложений по гармонизации параметров заполнителя (щебень) с европейскими нормами (УД-47/240 от 18.09.2009, 2009) ЗАО "СоюздорНИИ"                                                             № 13285.5001064574.09.1.002.9 от 15.10.2009</t>
  </si>
  <si>
    <t>1.6.2</t>
  </si>
  <si>
    <t>Разработка рекомендаций по техническим требованиям к геосинтетическим материалам, применительно к дорожному хозяйству, (№УД 47/169 от 10.10.2008, Д/с УД-47/105 от 29.04.2009) ООО «Мегатех инжиниринг» № 13285.7806342860.08.1.002.2 от 27.11.2008</t>
  </si>
  <si>
    <t xml:space="preserve">№ 3/10 
от 25.08.2008
</t>
  </si>
  <si>
    <t>Прикладные научно-исследовательские работы</t>
  </si>
  <si>
    <t>2.1</t>
  </si>
  <si>
    <t>Научное обеспечение совершенствования нормативно-правовой базы дорожного хозяйства</t>
  </si>
  <si>
    <t>2.1.1</t>
  </si>
  <si>
    <t>Разработка рекомендаций по организации и проведению работ по стандартизации в дорожной отрасли с учетом изменения ФЗ "О техническом регулировании" от 27.12.2002 № 184-ФЗ, гражданского назначения (от 15.09.2009 № УД-47/221) АНО "НИИ ТСК"                                                                                 № 13285.7721277481.09.1.008.2  от 15.10.2009</t>
  </si>
  <si>
    <t>2.1.2</t>
  </si>
  <si>
    <t>Организация и проведение экспертизы проектов национальных стандартов в области дорожного хозяйства  (УД-47/323 от 10.12.2009) АНО НИИ ТСК № 13285.7721277481.09.1.015.9 от 28.12.2009</t>
  </si>
  <si>
    <t>2.1.3</t>
  </si>
  <si>
    <t>Разработка рекомендаций по применению норм ГОСТ Р ИСО 14001-2007 в дорожном хозяйстве (УД-47/321 от 10.12.2009) АНО НИИ ТСК № 13285.7721277481.09.1.014.8 от 28.12.2009</t>
  </si>
  <si>
    <t>2.2.</t>
  </si>
  <si>
    <t>Совершенствование системы управления дорожным хозяйством</t>
  </si>
  <si>
    <t>2.2.1</t>
  </si>
  <si>
    <t>Анализ бюджетного обеспечения субъектов Российской Федерации, их налогового потенциала и расходов федерального бюджета на 2009-2012 гг. в части финансирования дорожногь хозяйства субъектов Российской Федерации с разработкой предложений по формированию единого подхода по взаимодействию органов исполнительной власти субъектов Российской Федерации и Федерального дорожного агентства в отношении финансирования автомобильных дорог (УД-47/233 от 17.09.2009, 2009) Ассоциация РАДОР                                                                 № 13285.7718095435.09.1.002.8 от 15.10.2009</t>
  </si>
  <si>
    <t>2.2.2</t>
  </si>
  <si>
    <t xml:space="preserve">Разработка предложений по совершенствованию системы бюджетного планирования расходов на финансирование дорожного хозяйства c разработкой рекомендаций  (от 10.12.2009  УД-47/332)  АНО "Институт социально-экономического анализа" № 13285.7705519599.09.1.001.6 от 29.12.2009
</t>
  </si>
  <si>
    <t>2.3</t>
  </si>
  <si>
    <t>Совершенствование дорожных технологий, конструкций и материалов</t>
  </si>
  <si>
    <t>2.3.1</t>
  </si>
  <si>
    <t>Разработка рекомендаций по применению быстротвердееющих материалов для ремонта цементобетонных покрытий, гражданского назначения (от 15.09.2009 № УД-47/228) МАДИ (ГТУ)                                                                                                  № 13285.7714029600.09.1.028.3 от 15.10.2009</t>
  </si>
  <si>
    <t>2.4</t>
  </si>
  <si>
    <t>Повышение качества нефтяного дорожного битума и асфальтобетона</t>
  </si>
  <si>
    <t>2.5</t>
  </si>
  <si>
    <t>Повышение транспортно-эксплуатационных качеств автомобильных дорог и безопасности дорожного движения</t>
  </si>
  <si>
    <t>2.5.1</t>
  </si>
  <si>
    <t>Мониторинг колееобразования на реконструируемых федеральных автомобильных дорогах ЮФО, созданием станций долгосрочных наблюдений с разработкой рекомендаций, гражданского назначения, (от 17.12.2007 № УД-47/311, 2010; Д/с УД-47/108 от 29.04.2009) ООО "Доринжсервис", № 13285.6163085876.08.1.001.7 от 21.01.2008</t>
  </si>
  <si>
    <t>2.5.2</t>
  </si>
  <si>
    <t>Разработка рекомендаций по оценке уровня обеспечения безопасности дорожного движения на дорогах общего пользования федерального значения в соответствии с международной практикой для планирования мероприятий по сокращению аварийности в масштабах крупных дорожных сетей, гражданского назначения (от 07.09.2009 № УД-47/208) ФГУП "РосдорНИИ"                                                                              № 13285.7712006319.09.1.064.3  от 15.10.2009</t>
  </si>
  <si>
    <t>2.5.3</t>
  </si>
  <si>
    <t>Исследование работы ездового полотна моста, включающего конструктивный слой из слефибробетона, с разработкой методических рекомендаций по применению сталефибробетона при ремонте часов (от 10.12.2009 № УД-47/330) ООО "НПК "ВОЛВЕК ПЛЮС" № 13285.7451198973.09.1.001.3 от 29.12.2009</t>
  </si>
  <si>
    <t xml:space="preserve">Проведен анализ отечественного и зарубежного опыта применения сталефибробетона при строительстве и ремонте мостовых сооружений и действующих нормативных документов. 
</t>
  </si>
  <si>
    <t>2.5.4</t>
  </si>
  <si>
    <t>Исследование процесса колееобразования на мостовых сооружениях с разработкой требований к покрытию для различных условий эксплуатации на основе опытно-экспериментальных работ, гражданского назначения, (от 03.12.2007 № УД-47/286, 2009) ФГУП "РосдорНИИ" № 13285.7712006319.08.1.056.3 от 21.01.2008</t>
  </si>
  <si>
    <t>2007-2009</t>
  </si>
  <si>
    <t>2.6</t>
  </si>
  <si>
    <t>Создание и совершенствование автоматизированных банков дорожных данных, разработка компьютерных методов автоматизированного планирования дорожных работ</t>
  </si>
  <si>
    <t>2.6.1</t>
  </si>
  <si>
    <t>Разработка методики сбора и анализа ценовых показателей по основным видам строительных материалов, используемых в дорожной отрасли, с созданием банка данных (от 10.12.2009 № УД-47/343) ФГУ "Федеральный центр ценообразования в строительстве и промышленности строительных материалов" № 13285.7708071932.09.1.002.3 от 29.12.2009</t>
  </si>
  <si>
    <t>2.6.2</t>
  </si>
  <si>
    <t>Разработка методов применения глобальной навигационной системы (ГЛОНАСС) при инженерно-геодезических изысканиях, проектировании и геодезическом обеспечении строительных работ (от 10.12.2009 № УД-47/329)  ООО "М2М телематика" № 13285.7705667580.09.1.007.6</t>
  </si>
  <si>
    <t>2.6.3</t>
  </si>
  <si>
    <t>Разработка нормативных документов Федерального дорожного агентства для реализации требований Федерального закона от 9 февраля 2007 г. № 16-ФЗ "О транспортной безопасности" с созданием необходимого программного обеспечения (от 10.12.2009 № УД-47/342) ГОУ ВПО "Российская академия государственной службы при Президенте РФ"       № 13285.7729241208.09.1.001.9 от 29.12.2009</t>
  </si>
  <si>
    <t>2.6.4</t>
  </si>
  <si>
    <t>Разработка рекомендаций по оптимизации информационных потоков, ИТ-системы и актуализация стратегии информатизации Федерального дорожного агентства Министерства транспорта Российской Федерации  (от 10.12.2009 № УД-47/327) ФГУ "Объединение "Росинформресурс" Минэнерго России) № 13285.7709018297.09.1.001.8 от 29.12.2009</t>
  </si>
  <si>
    <t>2.6.5</t>
  </si>
  <si>
    <t>Разработка технического задания на разработку технического проекта по созданию Автоматизированной системы управления и обработки информации по искусственным дорожным сооружениям и последующие внедрение, опытная эксплуатация и создание программных модулей к ней (УД 47/350 от 23.12.2009) ГОУ ВПО СГУПС № 13285.5402113155.09.1.001.3 от 28.12.2009</t>
  </si>
  <si>
    <t>2.7</t>
  </si>
  <si>
    <t>Разработка программ и схем развития сети автомобильных дорог Российской Федерации, в том числе в составе международных транспортных коридоров (на отдаленную перспективу)</t>
  </si>
  <si>
    <t>2.7.1</t>
  </si>
  <si>
    <t>Разработка предложений по стратегии развития автомобильных дорог Российской Федерации до 2030 года (от 01.10.2009 № УД-47/253) ЗАО "НИПИ ТРТИ"                                                                                                        № 13285.7813121318.09.1.014.6 от 03.11.2009</t>
  </si>
  <si>
    <t>Опытно-конструкторские работы</t>
  </si>
  <si>
    <t>3.1</t>
  </si>
  <si>
    <t>Совершенствование машин и механизмов для строительства и ремонта дорожных и мостовых конструкций, обеспечивающее импортозамещение, ресурсо- и энергосбережение</t>
  </si>
  <si>
    <t>3.2</t>
  </si>
  <si>
    <t>Совершенствование и разработка нового диагностического оборудования и приборов для лабораторного контроля качества работ по строительству, ремонту и содержанию дорог и мостов</t>
  </si>
  <si>
    <t>Программная задача «Техническое регулирование дорожного хозяйства и нормативно-техническое обеспечение».</t>
  </si>
  <si>
    <t>4.</t>
  </si>
  <si>
    <t>Техническое регулирование дорожного хозяйства и нормативно-техническое обеспечение</t>
  </si>
  <si>
    <t>4.1</t>
  </si>
  <si>
    <t>Пересмотр и разработка нормативных документов в области изыскания и проектирования автомобильных дорог и дорожных сооружений</t>
  </si>
  <si>
    <t>4.2</t>
  </si>
  <si>
    <t>Пересмотр и разработка нормативных документов в области строительства и реконструкции автомобильных дорог и дорожных сооружений</t>
  </si>
  <si>
    <t>4.2.1</t>
  </si>
  <si>
    <t>Разработка национального стандарта ГОСТ Р "Автомобильные дороги общего пользования. Наземные пешеходные переходы. Общие требования" (от 21.10.2009 № УД-47/269), ФГУП "РосдорНИИ"                   № 13285.7712006319.09.1.071.1 от 03.11.2009</t>
  </si>
  <si>
    <t>4.2.2</t>
  </si>
  <si>
    <t>Разработка национального стандарта ГОСТ Р "Пешеходные ограждения на автомобильных дорогах. Общие технические требования. Правила применения" (УД-47/244 от 21.09.2009, 2009) Институт Проблем Безопасности Движения                                                                                                 № 13285.7714608213.09.1.001.6 от 15.10.2009</t>
  </si>
  <si>
    <t>4.2.3</t>
  </si>
  <si>
    <t>Разработка национального стандарта ГОСТ Р "Противоослепляющие экраны на автомобильных дорогах. Общие технические требования. Правила применения" (УД-47/246 от 21.09.2009, 2009) Институт Проблем Безопасности Движения                                                                              № 13285.7714608213.09.1.002.7 от 15.10.2009</t>
  </si>
  <si>
    <t>4.2.4</t>
  </si>
  <si>
    <t>Разработка национального стандарта ГОСТ Р "Дороги автомобильные общего пользования. Асфальтобетон дорожный литой горячий. Технические требования", гражданского назначения, (от 15.09.2009 № УД-47/222) АНО "НИИ ТСК"                                                                      № 13285.7721277481.09.1.009.3  от 15.10.2009</t>
  </si>
  <si>
    <t>4.2.5</t>
  </si>
  <si>
    <t>Разработка национального стандарта ГОСТ Р "Дороги автомобильные общего пользования. Асфальтобетон литой горячий. Методы испытаний", гражданского назначения, (от 15.09.2009 № УД-47/223) АНО "НИИ ТСК"                                                           № 13285.7721277481.09.1.010.4  от 15.10.2009</t>
  </si>
  <si>
    <t>4.2.6</t>
  </si>
  <si>
    <t>Разработка системы технического регулирования в дорожном хозяйстве, обеспечивающей оптимальное выполнение положений Федерального закона от 27.12.2002 " 184-ФЗ "О техническом регулировании", гражданского назначения, (от 15.09.2009 № УД-47/224) АНО "НИИ ТСК"                                                  № 13285.7721277481.09.1.011.5 от 15.10.2009</t>
  </si>
  <si>
    <t>4.2.7</t>
  </si>
  <si>
    <t>Разработка национельного стандарта ГОСТ Р "Технические средства организации дорожного движения. Ограждающие и направляющие устройства в местах производства дорожных работ. Типы, основные параметры. Правила применения" (УД-47/248 от 21.09.2009, 2009) Институт Проблем Безопасности Движения                                                                              № 13285.7714608213.09.1.003.8 от 15.10.2009</t>
  </si>
  <si>
    <t>4.3</t>
  </si>
  <si>
    <t>Пересмотр и разработка нормативных документов в области ремонта и содержания автомобильных дорог и дорожных сооружений</t>
  </si>
  <si>
    <t>4.3.1</t>
  </si>
  <si>
    <t>Разработка предложений в свод правил по проектированию пересечений и геометрических элементов автомобильных дорог (УД-47/250 от 24.09.2009, 2009) ООО "НПФ РУСАВТОДОР"                                                                                                                     № 13285.7710660999.09.1.002.4 от 15.10.2009</t>
  </si>
  <si>
    <t>4.3.2</t>
  </si>
  <si>
    <t>Разработка ОДМ "Методические рекомендации по проектированию мероприятий по обеспечению доступа инвалидов к объектам дорожного хозяйства" (от 10.12.2009 № УД-47/341) ООО "НИИАТ" № 13285.7733563381.09.1.018.3 от 29.12.2009</t>
  </si>
  <si>
    <t>4.4.</t>
  </si>
  <si>
    <t>4.4.1</t>
  </si>
  <si>
    <t>Разработка ОДМ "Методические рекомендации по технико-экономическому сравнению вариантов дорожных одежд"  (от 02.10.2009 № УД-47/255), ФГУП "РосдорНИИ"                                                                                  № 13285.7712006319.09.1.070.9 от 03.11.2009</t>
  </si>
  <si>
    <t>4.4.2</t>
  </si>
  <si>
    <t>Разработка ОДМ "Методические рекомендации по проектированию автомобильных дорог на подходах к крупным городам" (УД-47/249 от 24.09.2009, 2009) ООО "НПФ РУСАВТОДОР"                                                                                                                           № 13285.7710660999.09.1.001.3 от 15.10.2009</t>
  </si>
  <si>
    <t>4.4.3</t>
  </si>
  <si>
    <t>Разработка ОДМ "Методические рекомендации по термопрофилированию асфальтобетонных покрытий", гражданского назначения (от 15.09.2009 № УД-47/227) ФГУП "РосдорНИИ"                                         № 13285.7712006319.09.1.065.4 от 15.10.2009</t>
  </si>
  <si>
    <t>№ 2 от 13.08.2009</t>
  </si>
  <si>
    <t>4.5</t>
  </si>
  <si>
    <t>Совершенствование системы оценки соответствия объектов дорожного хозяйства</t>
  </si>
  <si>
    <t>4.5.1</t>
  </si>
  <si>
    <t>Разработка ОДМ "Методические рекомендации по ремонту и содержанию цементобетонных покрытий автомобильных дорог", гражданского назначения (от 02.09.2009 № УД-47/204) МАДИ (ГТУ)                                                             № 13285.7714029600.09.1.026.1  от 15.10.2009</t>
  </si>
  <si>
    <t>4.5.2</t>
  </si>
  <si>
    <t>Разработка ОДМ "Методические рекомендации по применению битумных эмульсий при устройстве литых эмульсионно-минеральных смесей", гражданского назначения (от 09.09.2009 № УД-47/214) МАДИ (ГТУ)                                                                      № 13285.7714029600.09.1.027.2  от 15.10.2009</t>
  </si>
  <si>
    <t>4.5.3</t>
  </si>
  <si>
    <t>Разработка ОДМ "Рекомендации по диагностике активной коррозии арматуры в железобетонных конструкциях мостовых сооружений на автомобильных дорогах методом потенциалов полуэлемента" (от 10.12.2009 № УД-47/340) ГОУ ВПО МИИТ № 13285.7715027733.09.1.002.1 от 29.12.2009</t>
  </si>
  <si>
    <t>4.5.4</t>
  </si>
  <si>
    <t>Разработка ОДМ "Методические рекомендации по устройству тонких износостойких защитных слоев из горячих асфальтобетонных смесей с применением модифицированных вяжущих" (от 10.12.2009 № УД-47/339) ФГУП "РосдорНИИ" № 13285.7712006319.09.1.073.3 от 29.12.2009</t>
  </si>
  <si>
    <t>4.5.5</t>
  </si>
  <si>
    <t>«Разработка комплекта нормативно-технических документов по специализированному гидрометеорологическому обеспечению дорожного хозяйства и по использованию специализированной гидрометеорологической информации при зимнем содержании автомобильных дорог» (от 10.10.2008 № УД 47/171; Д/с УД-47/116 от 29.04.2009 ) ФГУП "РосдорНИИ" № 13285.7712006319.08.1.060.7 от 27.11.20</t>
  </si>
  <si>
    <t xml:space="preserve">№ 3/31 
от 25.08.2008
</t>
  </si>
  <si>
    <t>4.6</t>
  </si>
  <si>
    <t>Совершенствование комплекса стандартов по вопросам экологической безопасности</t>
  </si>
  <si>
    <t>4.6.1</t>
  </si>
  <si>
    <t>Разработка ОДМ "Цементы для бетонов транспортных сооружений" (от 10.12.2009 № УД-47/331) ООО "Биотех" № 13285.7704606249.09.1.001.3 от 29.12.2009</t>
  </si>
  <si>
    <t>4.6.2</t>
  </si>
  <si>
    <t>Разработка ОДМ "Рекомендации по контролю качества дорожных знаков" (от 10.12.2009 № УД-47/338) ООО "Инновационный технический центр" № 13285.7721668982.09.1.002.6 от 29.12.2009</t>
  </si>
  <si>
    <t xml:space="preserve"> № 3 от 17.11.2009</t>
  </si>
  <si>
    <t>4.7</t>
  </si>
  <si>
    <t>Совершенствование методов повышения безопасности дорожного движения</t>
  </si>
  <si>
    <t>4.8</t>
  </si>
  <si>
    <t>Совершенствование системы контроля качества при проектировании, строительстве, реконструкции, ремонте и содержании автомобильных дорог и дорожных сооружений</t>
  </si>
  <si>
    <t>4.9</t>
  </si>
  <si>
    <t>Разработка методов прогнозирования срока службы дорожных и мостовых конструкций</t>
  </si>
  <si>
    <t>4.9.1</t>
  </si>
  <si>
    <t>Разработка ОДМ "Методические рекомендации по проектированию светофорных объектов на автомобильных дорогах" (УД-47/243 от 21.09.2009) ФГУП "РосдорНИИ"                                                              № 13285.7712006319.09.1.066.5 от 15.10.2009</t>
  </si>
  <si>
    <t>4.9.2</t>
  </si>
  <si>
    <t>Разработка проекта ГОСТ Р "Интеллектуальные транспортные системы. Рекомендуемая модель архитектуры для сектора ИТС. Часть 1. Сервисные домены, сервисные группы и сервисы в секторе ИТС" (УД-47/322 от 10.12.2009)  ФГУП "ВНИИНМАШ" № 13285.7734036420.09.1.001.3 от 28.12.2009</t>
  </si>
  <si>
    <t>4.9.3</t>
  </si>
  <si>
    <t>Разработка ОДМ "Методические рекомендации по устройству дорожных удерживающих ограждений из монолитного цементобетона" (от 10.12.2009 № УД-47/337) ГОУ ВПО МАДИ (ГТУ) № 13285.7714029600.09.1.032.7 от 29.12.2009</t>
  </si>
  <si>
    <t>4.9.4</t>
  </si>
  <si>
    <t>Разработка ОДМ "Ограждения дорожные удерживающие парапетного типа из железобетона и монолитного цементобетона" (от 10.12.2009 № УД-47/336) ГОУ ВПО МАДИ (ГТУ)              № 13285.7714029600.09.1.031.6 от 29.12.2009</t>
  </si>
  <si>
    <t>4.11.</t>
  </si>
  <si>
    <t>Совершенствование системы ценообразования в дорожном хозяйстве</t>
  </si>
  <si>
    <t>4.11.1</t>
  </si>
  <si>
    <t>Структурный анализ нормативно-методической базы по ценообразованию с разработкой пилотного проекта (от 18.09.2009 № УД-47/238) ФГУ "ФЦЦС" № 13285.7708071932.09.1.001.2 от 15.10.2009</t>
  </si>
  <si>
    <t>№ 3 от 18.08.2009</t>
  </si>
  <si>
    <t>4.12</t>
  </si>
  <si>
    <t>Совершенствование установления норм в области проектирования на основе анализа последствий чрезвычайных ситуаций</t>
  </si>
  <si>
    <t>4.12.1</t>
  </si>
  <si>
    <t>Разработка ОДМ "Методические рекомендации по порядку разработки, утверждения, состава и требований к проектной документации на капитальный ремонт, ремонт, содержание автомобильных дорог и искусственных сооружений на них" (УД-47/245 от 21.09.2009, 2009) ФГУП "РосдорНИИ"                                                                         № 13285.7712006319.09.1.067.6 от 15.10.2009</t>
  </si>
  <si>
    <t>4.12.2</t>
  </si>
  <si>
    <t>Разработка рекомендаций по применению норм ГОСТ Р ИСО 9001-2001 в дорожном хозяйстве (от 28.09.2009 № УД 47/251) Фонд "Центр стратегических разработок"                                                   № 13285.7706201537.09.1.001.5 от 03.11.2009</t>
  </si>
  <si>
    <t>№ 4 от 01.09.2009</t>
  </si>
  <si>
    <t>4.12.3</t>
  </si>
  <si>
    <t>Разработка рекомендаций по организации метрологического обеспечения измерений, контроля и испытаний на предприятиях дорожного хозяйства в соответствии с положением Федерального закона от 26.06.2008 № 102-ФЗ "Об обеспечении единства измерений", гражданского назначения (от 15.09.2009 № УД-47/226) АНО "НИИ ТСК"                                                           № 13285.7721277481.09.1.013.7 от 15.10.2009</t>
  </si>
  <si>
    <t>4.12.4</t>
  </si>
  <si>
    <t>Разработка типового комплекта конкурсной документации для осуществления строительного контроля на федеральных автомобильных дорогах (от 10.12.2009 № УД-47/335) ООО "Инновационный технический центр" № 13285.7721668982.09.1.001.5 от 29.12.2009</t>
  </si>
  <si>
    <t>4.13</t>
  </si>
  <si>
    <t>Совершенствовние методов прогнозирования срока службы доожных и мостовых конструкций</t>
  </si>
  <si>
    <t>4.14</t>
  </si>
  <si>
    <t>Совершенствование методов испытаний материалов, изделий и конструкций</t>
  </si>
  <si>
    <t>Исполнитель:     Битейкин Никита Андреевич
Телефон: (499) 262-48-40; E-mail:   biteykin@ppp-transport.ru</t>
  </si>
  <si>
    <t>Научное обеспечение мониторинга хода реализации подпрограммы "Железнодорожный транспорт" (федеральный бюджет)</t>
  </si>
  <si>
    <t>Разработка методических рекомендаций по определению эффективности инвестиционных проектов на железнодорожном транспорте (федеральный бюджет)</t>
  </si>
  <si>
    <t>Исследование перспектив строительства новых железнодорожных линий, имеющих общегосударственное значение (федеральный бюджет)</t>
  </si>
  <si>
    <t>Разработка современных методов оптимизации развития сети железных дорог на долгосрочную перспективу (федеральный бюджет)</t>
  </si>
  <si>
    <t>Исследование перспектив применения новых видов железнодорожного транспорта (федеральный бюджет)</t>
  </si>
  <si>
    <t>Исследование проблем совершенствования государственной системы подготовки специалистов железнодорожного транспорта (федеральный бюджет)</t>
  </si>
  <si>
    <t>Научное обеспечение технического регулирования на железнодорожном транспорте (федеральный бюджет)</t>
  </si>
  <si>
    <t>№ п/п*</t>
  </si>
  <si>
    <t>Наименование подпрограммы,  мероприятия, темы НИОКР; вид НИОКР, реквизиты госконтракта, исполнитель, номер и дата государственной регистрации контракта (для НИОКР гражданского назначения)</t>
  </si>
  <si>
    <t>На весь период реализации мероприятия по источникам</t>
  </si>
  <si>
    <t>Предусмотрено на 2010 год по источникам</t>
  </si>
  <si>
    <t>Фактические расходы за
2010 г. по источникам</t>
  </si>
  <si>
    <t>Исследования в области развития существующих и создания новых морских сообщений (морских магистралей) в регионе Черного моря, в том числе между черноморскими портами и портами других бассейнов с учетом необходимости рационального взаимодействия с другими видами транспорта. 
Госконтракт №РТМ-47/10 от 17.09.2010
Исполнитель: ЗАО «ТрансИнвестПроект»</t>
  </si>
  <si>
    <t>17.09.2010 -
26.03.2011</t>
  </si>
  <si>
    <t>18.09.2009 -
01.10.2010</t>
  </si>
  <si>
    <t>22.09.2010 -
04.05.2011</t>
  </si>
  <si>
    <t>1.1.4</t>
  </si>
  <si>
    <t>Исследование старения асфальтобетона с учетм влияния адгезионных добавок (УД-47/179 от 20.08.2010), БГТУ им. В.Г.Шухова</t>
  </si>
  <si>
    <t>2010-2011</t>
  </si>
  <si>
    <t>13.07.2010</t>
  </si>
  <si>
    <t>0</t>
  </si>
  <si>
    <t>5000</t>
  </si>
  <si>
    <t>2500</t>
  </si>
  <si>
    <t>1.1.5</t>
  </si>
  <si>
    <t>Разработка предложений по учету воздействия современного парка многоосных транспортных средств при проектировании нежестких дорожных одежд (УД-47/177 от 20.08.2010), РГСУ</t>
  </si>
  <si>
    <t>09.07.2010</t>
  </si>
  <si>
    <t>4450</t>
  </si>
  <si>
    <t>2225</t>
  </si>
  <si>
    <t>1.2.5</t>
  </si>
  <si>
    <t>Разработка Национальной программы повышения эксплуатационной надежности мостовых ссоружений на автомобильных дорогах СНГ (на территории России) на 2011-2015 годы (УД-47/209 от 02.09.2010), ООО "НПО "Мостовик"</t>
  </si>
  <si>
    <t xml:space="preserve">Проведен анализ нормативных и технических документов, определяющих алгоритм расчета стоимости и объема услуг, оказываемых по договору о присоединении соответствующего объекта дорожного сервиса к автомобильной дороге общего пользования  федерального  значения,  стоимости  начального размера годовой арендной платы при предоставлении в аренду земельных  участков   под   размещение   объектов   дорожного сервиса в пределах полос отвода автомобильных дорог общего пользования    федерального   значения,    а   также    платы    за пользование полосами отвода и конструктивными элементами автомобильных   дорог    общего    пользования    федерального значения при строительстве и эксплуатации на них средств связи и сооружений связи.
</t>
  </si>
  <si>
    <t>1.4.6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</si>
</sst>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d\ mmmm\ yyyy\ \г\.;@"/>
    <numFmt numFmtId="166" formatCode="#,##0.000"/>
    <numFmt numFmtId="167" formatCode="[$-F800]dddd\,\ mmmm\ dd\,\ yyyy"/>
    <numFmt numFmtId="168" formatCode="#,##0_р_.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%"/>
    <numFmt numFmtId="175" formatCode="[$-FC19]d\ mmmm\ yyyy\ &quot;г.&quot;"/>
    <numFmt numFmtId="176" formatCode="0.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_р_._-;\-* #,##0.0_р_._-;_-* &quot;-&quot;?_р_._-;_-@_-"/>
    <numFmt numFmtId="180" formatCode="_-* #,##0.000_р_._-;\-* #,##0.000_р_._-;_-* &quot;-&quot;???_р_.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dotted"/>
      <top style="dotted"/>
      <bottom style="double"/>
    </border>
    <border>
      <left>
        <color indexed="63"/>
      </left>
      <right style="dotted"/>
      <top style="dotted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8" fontId="7" fillId="0" borderId="0" xfId="61" applyNumberFormat="1" applyFont="1" applyFill="1" applyAlignment="1">
      <alignment horizontal="center" vertical="center"/>
    </xf>
    <xf numFmtId="178" fontId="10" fillId="0" borderId="0" xfId="61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2" fillId="0" borderId="10" xfId="6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8" fontId="1" fillId="0" borderId="0" xfId="6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178" fontId="1" fillId="0" borderId="0" xfId="61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8" fontId="13" fillId="0" borderId="0" xfId="61" applyNumberFormat="1" applyFont="1" applyFill="1" applyAlignment="1">
      <alignment horizontal="center" vertical="center"/>
    </xf>
    <xf numFmtId="178" fontId="6" fillId="0" borderId="0" xfId="61" applyNumberFormat="1" applyFont="1" applyFill="1" applyAlignment="1">
      <alignment horizontal="center" vertical="center"/>
    </xf>
    <xf numFmtId="178" fontId="2" fillId="0" borderId="11" xfId="61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 wrapText="1"/>
    </xf>
    <xf numFmtId="166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 wrapText="1"/>
    </xf>
    <xf numFmtId="164" fontId="1" fillId="0" borderId="10" xfId="53" applyNumberFormat="1" applyFont="1" applyFill="1" applyBorder="1" applyAlignment="1">
      <alignment horizontal="center" vertical="center" wrapText="1"/>
      <protection/>
    </xf>
    <xf numFmtId="178" fontId="1" fillId="0" borderId="10" xfId="61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vertical="top" wrapText="1"/>
    </xf>
    <xf numFmtId="178" fontId="14" fillId="0" borderId="10" xfId="61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178" fontId="2" fillId="0" borderId="29" xfId="61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left" vertical="top" wrapText="1"/>
    </xf>
    <xf numFmtId="2" fontId="15" fillId="0" borderId="30" xfId="0" applyNumberFormat="1" applyFont="1" applyFill="1" applyBorder="1" applyAlignment="1">
      <alignment horizontal="left" vertical="top" wrapText="1"/>
    </xf>
    <xf numFmtId="49" fontId="1" fillId="0" borderId="30" xfId="0" applyNumberFormat="1" applyFont="1" applyFill="1" applyBorder="1" applyAlignment="1">
      <alignment horizontal="left" vertical="top" wrapText="1"/>
    </xf>
    <xf numFmtId="2" fontId="1" fillId="0" borderId="30" xfId="0" applyNumberFormat="1" applyFont="1" applyFill="1" applyBorder="1" applyAlignment="1">
      <alignment horizontal="left" vertical="top" wrapText="1"/>
    </xf>
    <xf numFmtId="4" fontId="1" fillId="0" borderId="30" xfId="0" applyNumberFormat="1" applyFont="1" applyFill="1" applyBorder="1" applyAlignment="1">
      <alignment horizontal="left" vertical="top" wrapText="1"/>
    </xf>
    <xf numFmtId="0" fontId="1" fillId="0" borderId="30" xfId="0" applyNumberFormat="1" applyFont="1" applyFill="1" applyBorder="1" applyAlignment="1">
      <alignment horizontal="left" vertical="top" wrapText="1"/>
    </xf>
    <xf numFmtId="0" fontId="1" fillId="0" borderId="28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horizontal="right" vertical="top"/>
    </xf>
    <xf numFmtId="164" fontId="1" fillId="0" borderId="31" xfId="0" applyNumberFormat="1" applyFont="1" applyFill="1" applyBorder="1" applyAlignment="1">
      <alignment horizontal="right" vertical="top"/>
    </xf>
    <xf numFmtId="164" fontId="2" fillId="0" borderId="11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vertical="top"/>
    </xf>
    <xf numFmtId="49" fontId="2" fillId="0" borderId="3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32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4" fontId="1" fillId="0" borderId="10" xfId="0" applyNumberFormat="1" applyFont="1" applyBorder="1" applyAlignment="1">
      <alignment horizontal="right" vertical="top"/>
    </xf>
    <xf numFmtId="164" fontId="1" fillId="0" borderId="33" xfId="0" applyNumberFormat="1" applyFont="1" applyFill="1" applyBorder="1" applyAlignment="1">
      <alignment vertical="top"/>
    </xf>
    <xf numFmtId="164" fontId="1" fillId="0" borderId="10" xfId="0" applyNumberFormat="1" applyFont="1" applyBorder="1" applyAlignment="1">
      <alignment vertical="top"/>
    </xf>
    <xf numFmtId="164" fontId="1" fillId="0" borderId="31" xfId="0" applyNumberFormat="1" applyFont="1" applyBorder="1" applyAlignment="1">
      <alignment vertical="top"/>
    </xf>
    <xf numFmtId="0" fontId="17" fillId="0" borderId="0" xfId="0" applyFont="1" applyFill="1" applyBorder="1" applyAlignment="1">
      <alignment vertical="top" wrapText="1"/>
    </xf>
    <xf numFmtId="164" fontId="2" fillId="0" borderId="33" xfId="0" applyNumberFormat="1" applyFont="1" applyFill="1" applyBorder="1" applyAlignment="1">
      <alignment vertical="top"/>
    </xf>
    <xf numFmtId="164" fontId="1" fillId="0" borderId="31" xfId="0" applyNumberFormat="1" applyFont="1" applyFill="1" applyBorder="1" applyAlignment="1">
      <alignment vertical="top"/>
    </xf>
    <xf numFmtId="0" fontId="2" fillId="0" borderId="0" xfId="0" applyFont="1" applyBorder="1" applyAlignment="1">
      <alignment wrapText="1"/>
    </xf>
    <xf numFmtId="49" fontId="2" fillId="0" borderId="31" xfId="0" applyNumberFormat="1" applyFont="1" applyFill="1" applyBorder="1" applyAlignment="1">
      <alignment horizontal="center" vertical="center" wrapText="1"/>
    </xf>
    <xf numFmtId="166" fontId="2" fillId="0" borderId="3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33" xfId="0" applyNumberFormat="1" applyFont="1" applyFill="1" applyBorder="1" applyAlignment="1">
      <alignment vertical="center" wrapText="1"/>
    </xf>
    <xf numFmtId="0" fontId="1" fillId="0" borderId="32" xfId="0" applyNumberFormat="1" applyFont="1" applyFill="1" applyBorder="1" applyAlignment="1">
      <alignment vertical="center" wrapText="1"/>
    </xf>
    <xf numFmtId="0" fontId="1" fillId="0" borderId="31" xfId="0" applyNumberFormat="1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14" fontId="1" fillId="0" borderId="33" xfId="0" applyNumberFormat="1" applyFont="1" applyFill="1" applyBorder="1" applyAlignment="1">
      <alignment horizontal="center" vertical="top"/>
    </xf>
    <xf numFmtId="14" fontId="1" fillId="0" borderId="32" xfId="0" applyNumberFormat="1" applyFont="1" applyFill="1" applyBorder="1" applyAlignment="1">
      <alignment horizontal="center" vertical="top"/>
    </xf>
    <xf numFmtId="14" fontId="1" fillId="0" borderId="31" xfId="0" applyNumberFormat="1" applyFont="1" applyFill="1" applyBorder="1" applyAlignment="1">
      <alignment horizontal="center" vertical="top"/>
    </xf>
    <xf numFmtId="0" fontId="0" fillId="0" borderId="33" xfId="0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33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3" xfId="0" applyNumberFormat="1" applyFont="1" applyFill="1" applyBorder="1" applyAlignment="1">
      <alignment horizontal="left" vertical="top" wrapText="1"/>
    </xf>
    <xf numFmtId="0" fontId="1" fillId="0" borderId="32" xfId="0" applyNumberFormat="1" applyFont="1" applyFill="1" applyBorder="1" applyAlignment="1">
      <alignment horizontal="left" vertical="top" wrapText="1"/>
    </xf>
    <xf numFmtId="0" fontId="1" fillId="0" borderId="31" xfId="0" applyNumberFormat="1" applyFont="1" applyFill="1" applyBorder="1" applyAlignment="1">
      <alignment horizontal="left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14" fontId="1" fillId="0" borderId="33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49" fontId="1" fillId="0" borderId="30" xfId="53" applyNumberFormat="1" applyFont="1" applyFill="1" applyBorder="1" applyAlignment="1">
      <alignment horizontal="center" vertical="center" wrapText="1"/>
      <protection/>
    </xf>
    <xf numFmtId="0" fontId="18" fillId="0" borderId="30" xfId="0" applyFont="1" applyFill="1" applyBorder="1" applyAlignment="1">
      <alignment horizontal="center"/>
    </xf>
    <xf numFmtId="49" fontId="1" fillId="0" borderId="35" xfId="53" applyNumberFormat="1" applyFont="1" applyFill="1" applyBorder="1" applyAlignment="1">
      <alignment horizontal="center" vertical="center" wrapText="1"/>
      <protection/>
    </xf>
    <xf numFmtId="49" fontId="1" fillId="0" borderId="36" xfId="53" applyNumberFormat="1" applyFont="1" applyFill="1" applyBorder="1" applyAlignment="1">
      <alignment horizontal="center" vertical="center" wrapText="1"/>
      <protection/>
    </xf>
    <xf numFmtId="49" fontId="1" fillId="0" borderId="37" xfId="53" applyNumberFormat="1" applyFont="1" applyFill="1" applyBorder="1" applyAlignment="1">
      <alignment horizontal="center" vertical="center" wrapText="1"/>
      <protection/>
    </xf>
    <xf numFmtId="0" fontId="1" fillId="0" borderId="3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9" fontId="1" fillId="0" borderId="33" xfId="53" applyNumberFormat="1" applyFont="1" applyFill="1" applyBorder="1" applyAlignment="1">
      <alignment horizontal="center"/>
      <protection/>
    </xf>
    <xf numFmtId="49" fontId="1" fillId="0" borderId="32" xfId="53" applyNumberFormat="1" applyFont="1" applyFill="1" applyBorder="1" applyAlignment="1">
      <alignment horizontal="center"/>
      <protection/>
    </xf>
    <xf numFmtId="49" fontId="1" fillId="0" borderId="31" xfId="53" applyNumberFormat="1" applyFont="1" applyFill="1" applyBorder="1" applyAlignment="1">
      <alignment horizontal="center"/>
      <protection/>
    </xf>
    <xf numFmtId="49" fontId="1" fillId="0" borderId="33" xfId="53" applyNumberFormat="1" applyFont="1" applyFill="1" applyBorder="1" applyAlignment="1">
      <alignment horizontal="center" vertical="center" wrapText="1"/>
      <protection/>
    </xf>
    <xf numFmtId="49" fontId="1" fillId="0" borderId="32" xfId="53" applyNumberFormat="1" applyFont="1" applyFill="1" applyBorder="1" applyAlignment="1">
      <alignment horizontal="center" vertical="center" wrapText="1"/>
      <protection/>
    </xf>
    <xf numFmtId="49" fontId="1" fillId="0" borderId="31" xfId="53" applyNumberFormat="1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1" fillId="0" borderId="33" xfId="53" applyFont="1" applyFill="1" applyBorder="1" applyAlignment="1">
      <alignment horizontal="center" vertical="center" wrapText="1"/>
      <protection/>
    </xf>
    <xf numFmtId="0" fontId="1" fillId="0" borderId="32" xfId="53" applyFont="1" applyFill="1" applyBorder="1" applyAlignment="1">
      <alignment horizontal="center" vertical="center" wrapText="1"/>
      <protection/>
    </xf>
    <xf numFmtId="0" fontId="1" fillId="0" borderId="31" xfId="53" applyFont="1" applyFill="1" applyBorder="1" applyAlignment="1">
      <alignment horizontal="center" vertical="center" wrapText="1"/>
      <protection/>
    </xf>
    <xf numFmtId="0" fontId="1" fillId="0" borderId="35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0" fillId="0" borderId="35" xfId="0" applyFont="1" applyFill="1" applyBorder="1" applyAlignment="1">
      <alignment horizontal="center" vertical="top"/>
    </xf>
    <xf numFmtId="0" fontId="0" fillId="0" borderId="36" xfId="0" applyFont="1" applyFill="1" applyBorder="1" applyAlignment="1">
      <alignment horizontal="center" vertical="top"/>
    </xf>
    <xf numFmtId="0" fontId="0" fillId="0" borderId="37" xfId="0" applyFont="1" applyFill="1" applyBorder="1" applyAlignment="1">
      <alignment horizontal="center" vertical="top"/>
    </xf>
    <xf numFmtId="14" fontId="1" fillId="0" borderId="33" xfId="0" applyNumberFormat="1" applyFont="1" applyBorder="1" applyAlignment="1">
      <alignment horizontal="center" vertical="top" wrapText="1"/>
    </xf>
    <xf numFmtId="14" fontId="1" fillId="0" borderId="32" xfId="0" applyNumberFormat="1" applyFont="1" applyBorder="1" applyAlignment="1">
      <alignment horizontal="center" vertical="top"/>
    </xf>
    <xf numFmtId="14" fontId="1" fillId="0" borderId="31" xfId="0" applyNumberFormat="1" applyFont="1" applyBorder="1" applyAlignment="1">
      <alignment horizontal="center" vertical="top"/>
    </xf>
    <xf numFmtId="14" fontId="1" fillId="0" borderId="33" xfId="0" applyNumberFormat="1" applyFont="1" applyBorder="1" applyAlignment="1">
      <alignment horizontal="center" vertical="top"/>
    </xf>
    <xf numFmtId="49" fontId="2" fillId="0" borderId="31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3" xfId="0" applyFont="1" applyFill="1" applyBorder="1" applyAlignment="1">
      <alignment vertical="top" wrapText="1"/>
    </xf>
    <xf numFmtId="0" fontId="1" fillId="0" borderId="32" xfId="0" applyFont="1" applyFill="1" applyBorder="1" applyAlignment="1">
      <alignment vertical="top" wrapText="1"/>
    </xf>
    <xf numFmtId="0" fontId="1" fillId="0" borderId="31" xfId="0" applyFont="1" applyFill="1" applyBorder="1" applyAlignment="1">
      <alignment vertical="top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14" fillId="0" borderId="33" xfId="0" applyNumberFormat="1" applyFont="1" applyFill="1" applyBorder="1" applyAlignment="1">
      <alignment horizontal="center" vertical="top" wrapText="1"/>
    </xf>
    <xf numFmtId="0" fontId="14" fillId="0" borderId="32" xfId="0" applyNumberFormat="1" applyFont="1" applyFill="1" applyBorder="1" applyAlignment="1">
      <alignment horizontal="center" vertical="top" wrapText="1"/>
    </xf>
    <xf numFmtId="0" fontId="14" fillId="0" borderId="31" xfId="0" applyNumberFormat="1" applyFont="1" applyFill="1" applyBorder="1" applyAlignment="1">
      <alignment horizontal="center" vertical="top" wrapText="1"/>
    </xf>
    <xf numFmtId="49" fontId="14" fillId="0" borderId="33" xfId="0" applyNumberFormat="1" applyFont="1" applyFill="1" applyBorder="1" applyAlignment="1">
      <alignment horizontal="center" vertical="justify" wrapText="1"/>
    </xf>
    <xf numFmtId="49" fontId="14" fillId="0" borderId="32" xfId="0" applyNumberFormat="1" applyFont="1" applyFill="1" applyBorder="1" applyAlignment="1">
      <alignment horizontal="center" vertical="justify" wrapText="1"/>
    </xf>
    <xf numFmtId="49" fontId="14" fillId="0" borderId="31" xfId="0" applyNumberFormat="1" applyFont="1" applyFill="1" applyBorder="1" applyAlignment="1">
      <alignment horizontal="center" vertical="justify" wrapText="1"/>
    </xf>
    <xf numFmtId="0" fontId="14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64" fontId="14" fillId="0" borderId="10" xfId="0" applyNumberFormat="1" applyFont="1" applyFill="1" applyBorder="1" applyAlignment="1">
      <alignment horizontal="center" vertical="top" wrapText="1"/>
    </xf>
    <xf numFmtId="0" fontId="14" fillId="0" borderId="35" xfId="0" applyNumberFormat="1" applyFont="1" applyFill="1" applyBorder="1" applyAlignment="1">
      <alignment horizontal="center" vertical="top" wrapText="1"/>
    </xf>
    <xf numFmtId="0" fontId="14" fillId="0" borderId="36" xfId="0" applyNumberFormat="1" applyFont="1" applyFill="1" applyBorder="1" applyAlignment="1">
      <alignment horizontal="center" vertical="top" wrapText="1"/>
    </xf>
    <xf numFmtId="0" fontId="14" fillId="0" borderId="37" xfId="0" applyNumberFormat="1" applyFont="1" applyFill="1" applyBorder="1" applyAlignment="1">
      <alignment horizontal="center" vertical="top" wrapText="1"/>
    </xf>
    <xf numFmtId="0" fontId="14" fillId="0" borderId="33" xfId="0" applyNumberFormat="1" applyFont="1" applyFill="1" applyBorder="1" applyAlignment="1">
      <alignment horizontal="left" vertical="top" wrapText="1"/>
    </xf>
    <xf numFmtId="0" fontId="14" fillId="0" borderId="32" xfId="0" applyNumberFormat="1" applyFont="1" applyFill="1" applyBorder="1" applyAlignment="1">
      <alignment horizontal="left" vertical="top" wrapText="1"/>
    </xf>
    <xf numFmtId="0" fontId="14" fillId="0" borderId="31" xfId="0" applyNumberFormat="1" applyFont="1" applyFill="1" applyBorder="1" applyAlignment="1">
      <alignment horizontal="left" vertical="top" wrapText="1"/>
    </xf>
    <xf numFmtId="16" fontId="14" fillId="0" borderId="35" xfId="0" applyNumberFormat="1" applyFont="1" applyFill="1" applyBorder="1" applyAlignment="1">
      <alignment horizontal="center" vertical="top" wrapText="1"/>
    </xf>
    <xf numFmtId="16" fontId="14" fillId="0" borderId="36" xfId="0" applyNumberFormat="1" applyFont="1" applyFill="1" applyBorder="1" applyAlignment="1">
      <alignment horizontal="center" vertical="top" wrapText="1"/>
    </xf>
    <xf numFmtId="16" fontId="14" fillId="0" borderId="37" xfId="0" applyNumberFormat="1" applyFont="1" applyFill="1" applyBorder="1" applyAlignment="1">
      <alignment horizontal="center" vertical="top" wrapText="1"/>
    </xf>
    <xf numFmtId="0" fontId="1" fillId="0" borderId="35" xfId="0" applyNumberFormat="1" applyFont="1" applyFill="1" applyBorder="1" applyAlignment="1">
      <alignment horizontal="center" vertical="top" wrapText="1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7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64" fontId="14" fillId="0" borderId="30" xfId="0" applyNumberFormat="1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top" wrapText="1"/>
    </xf>
    <xf numFmtId="164" fontId="14" fillId="0" borderId="30" xfId="0" applyNumberFormat="1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/>
    </xf>
    <xf numFmtId="0" fontId="10" fillId="0" borderId="38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left" wrapText="1"/>
    </xf>
    <xf numFmtId="0" fontId="10" fillId="0" borderId="39" xfId="0" applyNumberFormat="1" applyFont="1" applyFill="1" applyBorder="1" applyAlignment="1">
      <alignment horizontal="left" wrapText="1"/>
    </xf>
    <xf numFmtId="0" fontId="10" fillId="0" borderId="40" xfId="0" applyNumberFormat="1" applyFont="1" applyFill="1" applyBorder="1" applyAlignment="1">
      <alignment horizontal="left" wrapText="1"/>
    </xf>
    <xf numFmtId="0" fontId="10" fillId="0" borderId="41" xfId="0" applyNumberFormat="1" applyFont="1" applyFill="1" applyBorder="1" applyAlignment="1">
      <alignment horizontal="left" wrapText="1"/>
    </xf>
    <xf numFmtId="0" fontId="10" fillId="0" borderId="42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left" wrapText="1"/>
    </xf>
    <xf numFmtId="0" fontId="10" fillId="0" borderId="45" xfId="0" applyFont="1" applyFill="1" applyBorder="1" applyAlignment="1">
      <alignment horizontal="left" wrapText="1"/>
    </xf>
    <xf numFmtId="0" fontId="10" fillId="0" borderId="46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14" fontId="1" fillId="0" borderId="32" xfId="0" applyNumberFormat="1" applyFont="1" applyFill="1" applyBorder="1" applyAlignment="1">
      <alignment horizontal="center" vertical="top" wrapText="1"/>
    </xf>
    <xf numFmtId="14" fontId="1" fillId="0" borderId="31" xfId="0" applyNumberFormat="1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top" wrapText="1"/>
    </xf>
    <xf numFmtId="14" fontId="1" fillId="0" borderId="48" xfId="0" applyNumberFormat="1" applyFont="1" applyBorder="1" applyAlignment="1">
      <alignment horizontal="center" vertical="top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14" fontId="1" fillId="0" borderId="11" xfId="0" applyNumberFormat="1" applyFont="1" applyFill="1" applyBorder="1" applyAlignment="1">
      <alignment horizontal="center" vertical="top"/>
    </xf>
    <xf numFmtId="14" fontId="1" fillId="0" borderId="29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right"/>
    </xf>
    <xf numFmtId="0" fontId="10" fillId="0" borderId="25" xfId="0" applyFont="1" applyFill="1" applyBorder="1" applyAlignment="1">
      <alignment horizontal="right"/>
    </xf>
    <xf numFmtId="49" fontId="2" fillId="0" borderId="5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/>
    </xf>
    <xf numFmtId="0" fontId="2" fillId="0" borderId="6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4" fontId="1" fillId="0" borderId="3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1" fillId="0" borderId="33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vertical="top"/>
    </xf>
    <xf numFmtId="0" fontId="1" fillId="0" borderId="64" xfId="0" applyNumberFormat="1" applyFont="1" applyFill="1" applyBorder="1" applyAlignment="1">
      <alignment horizontal="left" vertical="center" wrapText="1"/>
    </xf>
    <xf numFmtId="0" fontId="1" fillId="0" borderId="44" xfId="0" applyNumberFormat="1" applyFont="1" applyFill="1" applyBorder="1" applyAlignment="1">
      <alignment horizontal="left" vertical="center" wrapText="1"/>
    </xf>
    <xf numFmtId="0" fontId="1" fillId="0" borderId="46" xfId="0" applyNumberFormat="1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>
      <alignment horizontal="left" vertical="center" wrapText="1"/>
    </xf>
    <xf numFmtId="0" fontId="1" fillId="0" borderId="31" xfId="0" applyNumberFormat="1" applyFont="1" applyFill="1" applyBorder="1" applyAlignment="1">
      <alignment horizontal="left" vertical="center" wrapText="1"/>
    </xf>
    <xf numFmtId="164" fontId="1" fillId="0" borderId="33" xfId="0" applyNumberFormat="1" applyFont="1" applyBorder="1" applyAlignment="1">
      <alignment horizontal="center" vertical="top"/>
    </xf>
    <xf numFmtId="164" fontId="1" fillId="0" borderId="32" xfId="0" applyNumberFormat="1" applyFont="1" applyBorder="1" applyAlignment="1">
      <alignment horizontal="center" vertical="top"/>
    </xf>
    <xf numFmtId="164" fontId="1" fillId="0" borderId="31" xfId="0" applyNumberFormat="1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28"/>
  <sheetViews>
    <sheetView tabSelected="1" view="pageBreakPreview" zoomScaleSheetLayoutView="100" workbookViewId="0" topLeftCell="A1">
      <selection activeCell="D9" sqref="D9:D13"/>
    </sheetView>
  </sheetViews>
  <sheetFormatPr defaultColWidth="9.00390625" defaultRowHeight="12.75"/>
  <cols>
    <col min="1" max="1" width="6.375" style="11" customWidth="1"/>
    <col min="2" max="2" width="47.25390625" style="11" customWidth="1"/>
    <col min="3" max="3" width="11.75390625" style="19" customWidth="1"/>
    <col min="4" max="4" width="11.75390625" style="11" customWidth="1"/>
    <col min="5" max="7" width="14.25390625" style="21" customWidth="1"/>
    <col min="8" max="10" width="14.25390625" style="11" customWidth="1"/>
    <col min="11" max="11" width="47.25390625" style="11" customWidth="1"/>
    <col min="12" max="16384" width="9.125" style="11" customWidth="1"/>
  </cols>
  <sheetData>
    <row r="1" spans="1:11" s="3" customFormat="1" ht="18.75" customHeight="1">
      <c r="A1" s="2"/>
      <c r="E1" s="4"/>
      <c r="F1" s="4"/>
      <c r="G1" s="5"/>
      <c r="K1" s="6" t="s">
        <v>211</v>
      </c>
    </row>
    <row r="2" spans="1:11" s="3" customFormat="1" ht="46.5" customHeight="1">
      <c r="A2" s="291" t="s">
        <v>185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s="3" customFormat="1" ht="18.75" customHeight="1">
      <c r="A3" s="292" t="s">
        <v>212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s="3" customFormat="1" ht="1.5" customHeight="1">
      <c r="A4" s="2"/>
      <c r="B4" s="1"/>
      <c r="C4" s="293"/>
      <c r="D4" s="293"/>
      <c r="E4" s="293"/>
      <c r="F4" s="293"/>
      <c r="G4" s="293"/>
      <c r="H4" s="293"/>
      <c r="I4" s="293"/>
      <c r="J4" s="293"/>
      <c r="K4" s="294" t="s">
        <v>213</v>
      </c>
    </row>
    <row r="5" spans="1:11" s="3" customFormat="1" ht="16.5" customHeight="1" hidden="1" thickBot="1">
      <c r="A5" s="2"/>
      <c r="B5" s="1"/>
      <c r="C5" s="293"/>
      <c r="D5" s="293"/>
      <c r="E5" s="293"/>
      <c r="F5" s="293"/>
      <c r="G5" s="293"/>
      <c r="H5" s="293"/>
      <c r="I5" s="293"/>
      <c r="J5" s="293"/>
      <c r="K5" s="294"/>
    </row>
    <row r="6" spans="1:11" s="3" customFormat="1" ht="16.5" customHeight="1" hidden="1" thickBot="1">
      <c r="A6" s="2"/>
      <c r="B6" s="1"/>
      <c r="C6" s="293"/>
      <c r="D6" s="293"/>
      <c r="E6" s="293"/>
      <c r="F6" s="293"/>
      <c r="G6" s="293"/>
      <c r="H6" s="293"/>
      <c r="I6" s="293"/>
      <c r="J6" s="293"/>
      <c r="K6" s="294"/>
    </row>
    <row r="7" spans="1:11" s="3" customFormat="1" ht="16.5" customHeight="1" hidden="1" thickBot="1">
      <c r="A7" s="2"/>
      <c r="B7" s="1"/>
      <c r="C7" s="293"/>
      <c r="D7" s="293"/>
      <c r="E7" s="293"/>
      <c r="F7" s="293"/>
      <c r="G7" s="293"/>
      <c r="H7" s="293"/>
      <c r="I7" s="293"/>
      <c r="J7" s="293"/>
      <c r="K7" s="294"/>
    </row>
    <row r="8" spans="1:11" s="3" customFormat="1" ht="17.25" customHeight="1" thickBot="1">
      <c r="A8" s="2"/>
      <c r="B8" s="1"/>
      <c r="C8" s="293"/>
      <c r="D8" s="293"/>
      <c r="E8" s="293"/>
      <c r="F8" s="293"/>
      <c r="G8" s="293"/>
      <c r="H8" s="293"/>
      <c r="I8" s="293"/>
      <c r="J8" s="293"/>
      <c r="K8" s="295"/>
    </row>
    <row r="9" spans="1:11" s="3" customFormat="1" ht="15.75" customHeight="1" thickTop="1">
      <c r="A9" s="299" t="s">
        <v>467</v>
      </c>
      <c r="B9" s="276" t="s">
        <v>468</v>
      </c>
      <c r="C9" s="276" t="s">
        <v>214</v>
      </c>
      <c r="D9" s="276" t="s">
        <v>215</v>
      </c>
      <c r="E9" s="302" t="s">
        <v>209</v>
      </c>
      <c r="F9" s="303"/>
      <c r="G9" s="304"/>
      <c r="H9" s="286" t="s">
        <v>216</v>
      </c>
      <c r="I9" s="296" t="s">
        <v>210</v>
      </c>
      <c r="J9" s="276" t="s">
        <v>217</v>
      </c>
      <c r="K9" s="286" t="s">
        <v>186</v>
      </c>
    </row>
    <row r="10" spans="1:11" s="3" customFormat="1" ht="53.25" customHeight="1" thickBot="1">
      <c r="A10" s="300"/>
      <c r="B10" s="277"/>
      <c r="C10" s="277"/>
      <c r="D10" s="277"/>
      <c r="E10" s="23" t="s">
        <v>469</v>
      </c>
      <c r="F10" s="24" t="s">
        <v>470</v>
      </c>
      <c r="G10" s="25" t="s">
        <v>471</v>
      </c>
      <c r="H10" s="287"/>
      <c r="I10" s="297"/>
      <c r="J10" s="277"/>
      <c r="K10" s="287"/>
    </row>
    <row r="11" spans="1:11" s="3" customFormat="1" ht="27.75" customHeight="1" thickTop="1">
      <c r="A11" s="300"/>
      <c r="B11" s="277"/>
      <c r="C11" s="277"/>
      <c r="D11" s="277"/>
      <c r="E11" s="26" t="s">
        <v>218</v>
      </c>
      <c r="F11" s="26" t="s">
        <v>219</v>
      </c>
      <c r="G11" s="27" t="s">
        <v>219</v>
      </c>
      <c r="H11" s="287"/>
      <c r="I11" s="297"/>
      <c r="J11" s="277"/>
      <c r="K11" s="287"/>
    </row>
    <row r="12" spans="1:11" s="3" customFormat="1" ht="24.75" customHeight="1">
      <c r="A12" s="300"/>
      <c r="B12" s="277"/>
      <c r="C12" s="277"/>
      <c r="D12" s="277"/>
      <c r="E12" s="28" t="s">
        <v>220</v>
      </c>
      <c r="F12" s="29" t="s">
        <v>220</v>
      </c>
      <c r="G12" s="30" t="s">
        <v>220</v>
      </c>
      <c r="H12" s="287"/>
      <c r="I12" s="297"/>
      <c r="J12" s="277"/>
      <c r="K12" s="287"/>
    </row>
    <row r="13" spans="1:11" s="3" customFormat="1" ht="33.75" customHeight="1" thickBot="1">
      <c r="A13" s="301"/>
      <c r="B13" s="278"/>
      <c r="C13" s="278"/>
      <c r="D13" s="278"/>
      <c r="E13" s="31" t="s">
        <v>221</v>
      </c>
      <c r="F13" s="32" t="s">
        <v>222</v>
      </c>
      <c r="G13" s="33" t="s">
        <v>222</v>
      </c>
      <c r="H13" s="288"/>
      <c r="I13" s="298"/>
      <c r="J13" s="278"/>
      <c r="K13" s="288"/>
    </row>
    <row r="14" spans="1:11" s="7" customFormat="1" ht="12.75" customHeight="1" thickBot="1" thickTop="1">
      <c r="A14" s="34">
        <v>1</v>
      </c>
      <c r="B14" s="35">
        <v>2</v>
      </c>
      <c r="C14" s="36">
        <v>3</v>
      </c>
      <c r="D14" s="37">
        <v>4</v>
      </c>
      <c r="E14" s="38">
        <v>5</v>
      </c>
      <c r="F14" s="36">
        <v>6</v>
      </c>
      <c r="G14" s="37">
        <v>7</v>
      </c>
      <c r="H14" s="37">
        <v>8</v>
      </c>
      <c r="I14" s="37">
        <v>9</v>
      </c>
      <c r="J14" s="37">
        <v>10</v>
      </c>
      <c r="K14" s="38">
        <v>11</v>
      </c>
    </row>
    <row r="15" spans="1:13" s="10" customFormat="1" ht="12.75" customHeight="1" thickTop="1">
      <c r="A15" s="309"/>
      <c r="B15" s="307" t="s">
        <v>223</v>
      </c>
      <c r="C15" s="279"/>
      <c r="D15" s="282"/>
      <c r="E15" s="22">
        <f>SUM(E16:E18)</f>
        <v>4899150</v>
      </c>
      <c r="F15" s="22">
        <f>SUM(F16:F18)</f>
        <v>1575045</v>
      </c>
      <c r="G15" s="22">
        <f>SUM(G16:G18)</f>
        <v>1609064.685</v>
      </c>
      <c r="H15" s="284"/>
      <c r="I15" s="284"/>
      <c r="J15" s="284"/>
      <c r="K15" s="289"/>
      <c r="L15" s="9"/>
      <c r="M15" s="9"/>
    </row>
    <row r="16" spans="1:13" s="10" customFormat="1" ht="12.75" customHeight="1">
      <c r="A16" s="310"/>
      <c r="B16" s="229"/>
      <c r="C16" s="280"/>
      <c r="D16" s="146"/>
      <c r="E16" s="8">
        <f aca="true" t="shared" si="0" ref="E16:G17">E20+E62+E105+E631+E644+E648+E662</f>
        <v>4849150</v>
      </c>
      <c r="F16" s="8">
        <f t="shared" si="0"/>
        <v>384645</v>
      </c>
      <c r="G16" s="8">
        <f t="shared" si="0"/>
        <v>368301.455</v>
      </c>
      <c r="H16" s="243"/>
      <c r="I16" s="243"/>
      <c r="J16" s="243"/>
      <c r="K16" s="246"/>
      <c r="L16" s="9"/>
      <c r="M16" s="9"/>
    </row>
    <row r="17" spans="1:13" s="10" customFormat="1" ht="12.75" customHeight="1">
      <c r="A17" s="310"/>
      <c r="B17" s="229"/>
      <c r="C17" s="280"/>
      <c r="D17" s="146"/>
      <c r="E17" s="8">
        <f t="shared" si="0"/>
        <v>50000</v>
      </c>
      <c r="F17" s="8">
        <f t="shared" si="0"/>
        <v>1190400</v>
      </c>
      <c r="G17" s="8">
        <f t="shared" si="0"/>
        <v>1240763.23</v>
      </c>
      <c r="H17" s="243"/>
      <c r="I17" s="243"/>
      <c r="J17" s="243"/>
      <c r="K17" s="246"/>
      <c r="L17" s="9"/>
      <c r="M17" s="9"/>
    </row>
    <row r="18" spans="1:13" s="10" customFormat="1" ht="12.75" customHeight="1" thickBot="1">
      <c r="A18" s="311"/>
      <c r="B18" s="308"/>
      <c r="C18" s="281"/>
      <c r="D18" s="283"/>
      <c r="E18" s="74">
        <f>E22+E64+E107+E633+E646+E650+E664</f>
        <v>0</v>
      </c>
      <c r="F18" s="74"/>
      <c r="G18" s="74">
        <f>G22+G64+G107+G633+G646+G650+G664</f>
        <v>0</v>
      </c>
      <c r="H18" s="285"/>
      <c r="I18" s="285"/>
      <c r="J18" s="285"/>
      <c r="K18" s="290"/>
      <c r="L18" s="9"/>
      <c r="M18" s="9"/>
    </row>
    <row r="19" spans="1:13" s="92" customFormat="1" ht="12.75" customHeight="1" thickTop="1">
      <c r="A19" s="268"/>
      <c r="B19" s="271" t="s">
        <v>12</v>
      </c>
      <c r="C19" s="274"/>
      <c r="D19" s="275"/>
      <c r="E19" s="107">
        <f>SUM(E20:E22)</f>
        <v>163370</v>
      </c>
      <c r="F19" s="107">
        <f>SUM(F20:F22)</f>
        <v>149270</v>
      </c>
      <c r="G19" s="107">
        <f>SUM(G20:G22)</f>
        <v>47270</v>
      </c>
      <c r="H19" s="199"/>
      <c r="I19" s="199"/>
      <c r="J19" s="199"/>
      <c r="K19" s="274"/>
      <c r="L19" s="91"/>
      <c r="M19" s="91"/>
    </row>
    <row r="20" spans="1:13" s="92" customFormat="1" ht="12.75" customHeight="1">
      <c r="A20" s="269"/>
      <c r="B20" s="272"/>
      <c r="C20" s="197"/>
      <c r="D20" s="183"/>
      <c r="E20" s="90">
        <f>E54</f>
        <v>163370</v>
      </c>
      <c r="F20" s="90">
        <v>47270</v>
      </c>
      <c r="G20" s="90">
        <f>G54</f>
        <v>47270</v>
      </c>
      <c r="H20" s="200"/>
      <c r="I20" s="200"/>
      <c r="J20" s="200"/>
      <c r="K20" s="197"/>
      <c r="L20" s="91"/>
      <c r="M20" s="91"/>
    </row>
    <row r="21" spans="1:13" s="92" customFormat="1" ht="12.75" customHeight="1">
      <c r="A21" s="269"/>
      <c r="B21" s="272"/>
      <c r="C21" s="197"/>
      <c r="D21" s="183"/>
      <c r="E21" s="90">
        <f>E55</f>
        <v>0</v>
      </c>
      <c r="F21" s="90">
        <v>102000</v>
      </c>
      <c r="G21" s="90">
        <f>G55</f>
        <v>0</v>
      </c>
      <c r="H21" s="200"/>
      <c r="I21" s="200"/>
      <c r="J21" s="200"/>
      <c r="K21" s="197"/>
      <c r="L21" s="91"/>
      <c r="M21" s="91"/>
    </row>
    <row r="22" spans="1:13" s="92" customFormat="1" ht="12.75" customHeight="1">
      <c r="A22" s="270"/>
      <c r="B22" s="273"/>
      <c r="C22" s="198"/>
      <c r="D22" s="184"/>
      <c r="E22" s="90">
        <f>E56</f>
        <v>0</v>
      </c>
      <c r="F22" s="90">
        <f>F56</f>
        <v>0</v>
      </c>
      <c r="G22" s="90">
        <f>G56</f>
        <v>0</v>
      </c>
      <c r="H22" s="201"/>
      <c r="I22" s="201"/>
      <c r="J22" s="201"/>
      <c r="K22" s="198"/>
      <c r="L22" s="91"/>
      <c r="M22" s="91"/>
    </row>
    <row r="23" spans="1:13" s="96" customFormat="1" ht="12.75" customHeight="1">
      <c r="A23" s="205"/>
      <c r="B23" s="208" t="s">
        <v>252</v>
      </c>
      <c r="C23" s="193"/>
      <c r="D23" s="193"/>
      <c r="E23" s="90">
        <f aca="true" t="shared" si="1" ref="E23:G25">E26+E29</f>
        <v>48300</v>
      </c>
      <c r="F23" s="90">
        <f t="shared" si="1"/>
        <v>31300</v>
      </c>
      <c r="G23" s="90">
        <f t="shared" si="1"/>
        <v>31300</v>
      </c>
      <c r="H23" s="193"/>
      <c r="I23" s="193"/>
      <c r="J23" s="193"/>
      <c r="K23" s="193"/>
      <c r="L23" s="95"/>
      <c r="M23" s="95"/>
    </row>
    <row r="24" spans="1:13" s="96" customFormat="1" ht="12.75" customHeight="1">
      <c r="A24" s="206"/>
      <c r="B24" s="220"/>
      <c r="C24" s="194"/>
      <c r="D24" s="194"/>
      <c r="E24" s="90">
        <f t="shared" si="1"/>
        <v>0</v>
      </c>
      <c r="F24" s="90">
        <f t="shared" si="1"/>
        <v>0</v>
      </c>
      <c r="G24" s="90">
        <f t="shared" si="1"/>
        <v>0</v>
      </c>
      <c r="H24" s="194"/>
      <c r="I24" s="194"/>
      <c r="J24" s="194"/>
      <c r="K24" s="194"/>
      <c r="L24" s="95"/>
      <c r="M24" s="95"/>
    </row>
    <row r="25" spans="1:13" s="96" customFormat="1" ht="15.75" customHeight="1">
      <c r="A25" s="207"/>
      <c r="B25" s="221"/>
      <c r="C25" s="195"/>
      <c r="D25" s="195"/>
      <c r="E25" s="90">
        <f t="shared" si="1"/>
        <v>0</v>
      </c>
      <c r="F25" s="90">
        <f t="shared" si="1"/>
        <v>0</v>
      </c>
      <c r="G25" s="90">
        <f t="shared" si="1"/>
        <v>0</v>
      </c>
      <c r="H25" s="195"/>
      <c r="I25" s="195"/>
      <c r="J25" s="195"/>
      <c r="K25" s="195"/>
      <c r="L25" s="95"/>
      <c r="M25" s="95"/>
    </row>
    <row r="26" spans="1:13" s="96" customFormat="1" ht="18.75" customHeight="1">
      <c r="A26" s="214">
        <v>1</v>
      </c>
      <c r="B26" s="139" t="s">
        <v>253</v>
      </c>
      <c r="C26" s="182" t="s">
        <v>254</v>
      </c>
      <c r="D26" s="185">
        <v>40059</v>
      </c>
      <c r="E26" s="97">
        <v>45800</v>
      </c>
      <c r="F26" s="97">
        <v>29800</v>
      </c>
      <c r="G26" s="97">
        <v>29800</v>
      </c>
      <c r="H26" s="187"/>
      <c r="I26" s="190"/>
      <c r="J26" s="190"/>
      <c r="K26" s="202" t="s">
        <v>13</v>
      </c>
      <c r="L26" s="95"/>
      <c r="M26" s="95"/>
    </row>
    <row r="27" spans="1:13" s="96" customFormat="1" ht="15" customHeight="1">
      <c r="A27" s="215"/>
      <c r="B27" s="140"/>
      <c r="C27" s="183"/>
      <c r="D27" s="183"/>
      <c r="E27" s="97">
        <v>0</v>
      </c>
      <c r="F27" s="97">
        <v>0</v>
      </c>
      <c r="G27" s="97">
        <v>0</v>
      </c>
      <c r="H27" s="188"/>
      <c r="I27" s="191"/>
      <c r="J27" s="191"/>
      <c r="K27" s="203"/>
      <c r="L27" s="95"/>
      <c r="M27" s="95"/>
    </row>
    <row r="28" spans="1:13" s="96" customFormat="1" ht="223.5" customHeight="1">
      <c r="A28" s="216"/>
      <c r="B28" s="141"/>
      <c r="C28" s="184"/>
      <c r="D28" s="184"/>
      <c r="E28" s="97">
        <v>0</v>
      </c>
      <c r="F28" s="97">
        <v>0</v>
      </c>
      <c r="G28" s="97">
        <v>0</v>
      </c>
      <c r="H28" s="189"/>
      <c r="I28" s="192"/>
      <c r="J28" s="192"/>
      <c r="K28" s="204"/>
      <c r="L28" s="95"/>
      <c r="M28" s="95"/>
    </row>
    <row r="29" spans="1:11" ht="18" customHeight="1">
      <c r="A29" s="176">
        <v>2</v>
      </c>
      <c r="B29" s="139" t="s">
        <v>472</v>
      </c>
      <c r="C29" s="182" t="s">
        <v>473</v>
      </c>
      <c r="D29" s="185">
        <v>40427</v>
      </c>
      <c r="E29" s="98">
        <v>2500</v>
      </c>
      <c r="F29" s="98">
        <v>1500</v>
      </c>
      <c r="G29" s="98">
        <v>1500</v>
      </c>
      <c r="H29" s="187"/>
      <c r="I29" s="190"/>
      <c r="J29" s="190"/>
      <c r="K29" s="114" t="s">
        <v>14</v>
      </c>
    </row>
    <row r="30" spans="1:11" ht="12.75" customHeight="1">
      <c r="A30" s="177"/>
      <c r="B30" s="140"/>
      <c r="C30" s="183"/>
      <c r="D30" s="183"/>
      <c r="E30" s="99">
        <v>0</v>
      </c>
      <c r="F30" s="99">
        <v>0</v>
      </c>
      <c r="G30" s="99">
        <v>0</v>
      </c>
      <c r="H30" s="188"/>
      <c r="I30" s="191"/>
      <c r="J30" s="191"/>
      <c r="K30" s="115"/>
    </row>
    <row r="31" spans="1:11" ht="115.5" customHeight="1">
      <c r="A31" s="178"/>
      <c r="B31" s="141"/>
      <c r="C31" s="184"/>
      <c r="D31" s="184"/>
      <c r="E31" s="100">
        <v>0</v>
      </c>
      <c r="F31" s="100">
        <v>0</v>
      </c>
      <c r="G31" s="100">
        <v>0</v>
      </c>
      <c r="H31" s="189"/>
      <c r="I31" s="192"/>
      <c r="J31" s="192"/>
      <c r="K31" s="116"/>
    </row>
    <row r="32" spans="1:13" ht="12.75" customHeight="1">
      <c r="A32" s="217"/>
      <c r="B32" s="208" t="s">
        <v>255</v>
      </c>
      <c r="C32" s="211"/>
      <c r="D32" s="211"/>
      <c r="E32" s="90">
        <f>E35</f>
        <v>2470</v>
      </c>
      <c r="F32" s="90">
        <f>F35</f>
        <v>970</v>
      </c>
      <c r="G32" s="90">
        <f>G35</f>
        <v>970</v>
      </c>
      <c r="H32" s="193"/>
      <c r="I32" s="193"/>
      <c r="J32" s="193"/>
      <c r="K32" s="193"/>
      <c r="L32" s="101"/>
      <c r="M32" s="101"/>
    </row>
    <row r="33" spans="1:13" ht="12.75" customHeight="1">
      <c r="A33" s="218"/>
      <c r="B33" s="209"/>
      <c r="C33" s="212"/>
      <c r="D33" s="212"/>
      <c r="E33" s="90">
        <f>E36</f>
        <v>0</v>
      </c>
      <c r="F33" s="90">
        <v>0</v>
      </c>
      <c r="G33" s="90">
        <v>0</v>
      </c>
      <c r="H33" s="194"/>
      <c r="I33" s="194"/>
      <c r="J33" s="194"/>
      <c r="K33" s="194"/>
      <c r="L33" s="101"/>
      <c r="M33" s="101"/>
    </row>
    <row r="34" spans="1:13" ht="28.5" customHeight="1">
      <c r="A34" s="219"/>
      <c r="B34" s="210"/>
      <c r="C34" s="213"/>
      <c r="D34" s="213"/>
      <c r="E34" s="90">
        <f>E37</f>
        <v>0</v>
      </c>
      <c r="F34" s="90">
        <f>F37</f>
        <v>0</v>
      </c>
      <c r="G34" s="90">
        <f>G37</f>
        <v>0</v>
      </c>
      <c r="H34" s="195"/>
      <c r="I34" s="195"/>
      <c r="J34" s="195"/>
      <c r="K34" s="195"/>
      <c r="L34" s="101"/>
      <c r="M34" s="101"/>
    </row>
    <row r="35" spans="1:11" s="95" customFormat="1" ht="19.5" customHeight="1">
      <c r="A35" s="176">
        <v>3</v>
      </c>
      <c r="B35" s="139" t="s">
        <v>258</v>
      </c>
      <c r="C35" s="182" t="s">
        <v>474</v>
      </c>
      <c r="D35" s="185">
        <v>40056</v>
      </c>
      <c r="E35" s="97">
        <v>2470</v>
      </c>
      <c r="F35" s="97">
        <v>970</v>
      </c>
      <c r="G35" s="97">
        <v>970</v>
      </c>
      <c r="H35" s="187"/>
      <c r="I35" s="190"/>
      <c r="J35" s="190"/>
      <c r="K35" s="202" t="s">
        <v>15</v>
      </c>
    </row>
    <row r="36" spans="1:11" s="95" customFormat="1" ht="19.5" customHeight="1">
      <c r="A36" s="177"/>
      <c r="B36" s="140"/>
      <c r="C36" s="183"/>
      <c r="D36" s="183"/>
      <c r="E36" s="97">
        <v>0</v>
      </c>
      <c r="F36" s="97">
        <v>0</v>
      </c>
      <c r="G36" s="97">
        <v>0</v>
      </c>
      <c r="H36" s="188"/>
      <c r="I36" s="191"/>
      <c r="J36" s="191"/>
      <c r="K36" s="203"/>
    </row>
    <row r="37" spans="1:11" s="95" customFormat="1" ht="129.75" customHeight="1">
      <c r="A37" s="178"/>
      <c r="B37" s="141"/>
      <c r="C37" s="184"/>
      <c r="D37" s="184"/>
      <c r="E37" s="97">
        <v>0</v>
      </c>
      <c r="F37" s="97">
        <v>0</v>
      </c>
      <c r="G37" s="97">
        <v>0</v>
      </c>
      <c r="H37" s="189"/>
      <c r="I37" s="192"/>
      <c r="J37" s="192"/>
      <c r="K37" s="204"/>
    </row>
    <row r="38" spans="1:13" s="96" customFormat="1" ht="12.75" customHeight="1">
      <c r="A38" s="205"/>
      <c r="B38" s="208" t="s">
        <v>257</v>
      </c>
      <c r="C38" s="193"/>
      <c r="D38" s="193"/>
      <c r="E38" s="90">
        <f>E41+E44+E47+E50</f>
        <v>112600</v>
      </c>
      <c r="F38" s="90">
        <f>F41+F44+F47+F50</f>
        <v>15000</v>
      </c>
      <c r="G38" s="90">
        <f>G41+G44+G47+G50</f>
        <v>15000</v>
      </c>
      <c r="H38" s="193"/>
      <c r="I38" s="193"/>
      <c r="J38" s="193"/>
      <c r="K38" s="193"/>
      <c r="L38" s="95"/>
      <c r="M38" s="95"/>
    </row>
    <row r="39" spans="1:13" s="96" customFormat="1" ht="12.75" customHeight="1">
      <c r="A39" s="206"/>
      <c r="B39" s="209"/>
      <c r="C39" s="194"/>
      <c r="D39" s="194"/>
      <c r="E39" s="90">
        <f aca="true" t="shared" si="2" ref="E39:G40">E42+E45+E48</f>
        <v>0</v>
      </c>
      <c r="F39" s="90">
        <f t="shared" si="2"/>
        <v>0</v>
      </c>
      <c r="G39" s="90">
        <f t="shared" si="2"/>
        <v>0</v>
      </c>
      <c r="H39" s="194"/>
      <c r="I39" s="194"/>
      <c r="J39" s="194"/>
      <c r="K39" s="194"/>
      <c r="L39" s="95"/>
      <c r="M39" s="95"/>
    </row>
    <row r="40" spans="1:13" s="96" customFormat="1" ht="40.5" customHeight="1">
      <c r="A40" s="207"/>
      <c r="B40" s="210"/>
      <c r="C40" s="195"/>
      <c r="D40" s="195"/>
      <c r="E40" s="90">
        <f t="shared" si="2"/>
        <v>0</v>
      </c>
      <c r="F40" s="90">
        <f t="shared" si="2"/>
        <v>0</v>
      </c>
      <c r="G40" s="90">
        <f t="shared" si="2"/>
        <v>0</v>
      </c>
      <c r="H40" s="195"/>
      <c r="I40" s="195"/>
      <c r="J40" s="195"/>
      <c r="K40" s="195"/>
      <c r="L40" s="95"/>
      <c r="M40" s="95"/>
    </row>
    <row r="41" spans="1:13" s="96" customFormat="1" ht="15.75" customHeight="1">
      <c r="A41" s="179">
        <v>4</v>
      </c>
      <c r="B41" s="114" t="s">
        <v>25</v>
      </c>
      <c r="C41" s="123" t="s">
        <v>256</v>
      </c>
      <c r="D41" s="185">
        <v>39752</v>
      </c>
      <c r="E41" s="84">
        <v>14000</v>
      </c>
      <c r="F41" s="84">
        <v>5000</v>
      </c>
      <c r="G41" s="99">
        <v>5000</v>
      </c>
      <c r="H41" s="196"/>
      <c r="I41" s="199"/>
      <c r="J41" s="199"/>
      <c r="K41" s="202" t="s">
        <v>16</v>
      </c>
      <c r="L41" s="95"/>
      <c r="M41" s="95"/>
    </row>
    <row r="42" spans="1:13" s="96" customFormat="1" ht="12.75" customHeight="1">
      <c r="A42" s="180"/>
      <c r="B42" s="115"/>
      <c r="C42" s="124"/>
      <c r="D42" s="183"/>
      <c r="E42" s="99">
        <v>0</v>
      </c>
      <c r="F42" s="99">
        <v>0</v>
      </c>
      <c r="G42" s="99">
        <v>0</v>
      </c>
      <c r="H42" s="197"/>
      <c r="I42" s="200"/>
      <c r="J42" s="200"/>
      <c r="K42" s="203"/>
      <c r="L42" s="95"/>
      <c r="M42" s="95"/>
    </row>
    <row r="43" spans="1:13" s="96" customFormat="1" ht="159.75" customHeight="1">
      <c r="A43" s="181"/>
      <c r="B43" s="116"/>
      <c r="C43" s="125"/>
      <c r="D43" s="184"/>
      <c r="E43" s="99">
        <v>0</v>
      </c>
      <c r="F43" s="99">
        <v>0</v>
      </c>
      <c r="G43" s="99">
        <v>0</v>
      </c>
      <c r="H43" s="198"/>
      <c r="I43" s="201"/>
      <c r="J43" s="201"/>
      <c r="K43" s="204"/>
      <c r="L43" s="95"/>
      <c r="M43" s="95"/>
    </row>
    <row r="44" spans="1:11" ht="19.5" customHeight="1">
      <c r="A44" s="176">
        <v>5</v>
      </c>
      <c r="B44" s="139" t="s">
        <v>17</v>
      </c>
      <c r="C44" s="182" t="s">
        <v>475</v>
      </c>
      <c r="D44" s="185">
        <v>40428</v>
      </c>
      <c r="E44" s="102">
        <v>3600</v>
      </c>
      <c r="F44" s="102">
        <v>2000</v>
      </c>
      <c r="G44" s="102">
        <v>2000</v>
      </c>
      <c r="H44" s="187"/>
      <c r="I44" s="190"/>
      <c r="J44" s="190"/>
      <c r="K44" s="114" t="s">
        <v>18</v>
      </c>
    </row>
    <row r="45" spans="1:11" ht="12.75" customHeight="1">
      <c r="A45" s="177"/>
      <c r="B45" s="140"/>
      <c r="C45" s="183"/>
      <c r="D45" s="183"/>
      <c r="E45" s="99">
        <v>0</v>
      </c>
      <c r="F45" s="99">
        <v>0</v>
      </c>
      <c r="G45" s="99">
        <v>0</v>
      </c>
      <c r="H45" s="188"/>
      <c r="I45" s="191"/>
      <c r="J45" s="191"/>
      <c r="K45" s="115"/>
    </row>
    <row r="46" spans="1:11" ht="235.5" customHeight="1">
      <c r="A46" s="178"/>
      <c r="B46" s="141"/>
      <c r="C46" s="184"/>
      <c r="D46" s="184"/>
      <c r="E46" s="100">
        <v>0</v>
      </c>
      <c r="F46" s="100">
        <v>0</v>
      </c>
      <c r="G46" s="100">
        <v>0</v>
      </c>
      <c r="H46" s="189"/>
      <c r="I46" s="192"/>
      <c r="J46" s="192"/>
      <c r="K46" s="116"/>
    </row>
    <row r="47" spans="1:11" ht="18.75" customHeight="1">
      <c r="A47" s="176">
        <v>6</v>
      </c>
      <c r="B47" s="139" t="s">
        <v>19</v>
      </c>
      <c r="C47" s="182" t="s">
        <v>20</v>
      </c>
      <c r="D47" s="185">
        <v>40499</v>
      </c>
      <c r="E47" s="103">
        <v>79000</v>
      </c>
      <c r="F47" s="103">
        <v>5000</v>
      </c>
      <c r="G47" s="100">
        <v>5000</v>
      </c>
      <c r="H47" s="187"/>
      <c r="I47" s="190"/>
      <c r="J47" s="190"/>
      <c r="K47" s="318" t="s">
        <v>21</v>
      </c>
    </row>
    <row r="48" spans="1:11" ht="18" customHeight="1">
      <c r="A48" s="177"/>
      <c r="B48" s="140"/>
      <c r="C48" s="316"/>
      <c r="D48" s="183"/>
      <c r="E48" s="100">
        <v>0</v>
      </c>
      <c r="F48" s="100">
        <v>0</v>
      </c>
      <c r="G48" s="100">
        <v>0</v>
      </c>
      <c r="H48" s="188"/>
      <c r="I48" s="191"/>
      <c r="J48" s="191"/>
      <c r="K48" s="319"/>
    </row>
    <row r="49" spans="1:11" ht="135.75" customHeight="1">
      <c r="A49" s="178"/>
      <c r="B49" s="140"/>
      <c r="C49" s="316"/>
      <c r="D49" s="183"/>
      <c r="E49" s="100">
        <v>0</v>
      </c>
      <c r="F49" s="100">
        <v>0</v>
      </c>
      <c r="G49" s="100">
        <v>0</v>
      </c>
      <c r="H49" s="189"/>
      <c r="I49" s="192"/>
      <c r="J49" s="192"/>
      <c r="K49" s="320"/>
    </row>
    <row r="50" spans="1:11" ht="24" customHeight="1">
      <c r="A50" s="179">
        <v>7</v>
      </c>
      <c r="B50" s="114" t="s">
        <v>22</v>
      </c>
      <c r="C50" s="123" t="s">
        <v>23</v>
      </c>
      <c r="D50" s="185">
        <v>40507</v>
      </c>
      <c r="E50" s="84">
        <v>16000</v>
      </c>
      <c r="F50" s="84">
        <v>3000</v>
      </c>
      <c r="G50" s="99">
        <v>3000</v>
      </c>
      <c r="H50" s="196"/>
      <c r="I50" s="199"/>
      <c r="J50" s="199"/>
      <c r="K50" s="114" t="s">
        <v>24</v>
      </c>
    </row>
    <row r="51" spans="1:11" ht="21.75" customHeight="1">
      <c r="A51" s="180"/>
      <c r="B51" s="115"/>
      <c r="C51" s="124"/>
      <c r="D51" s="183"/>
      <c r="E51" s="99">
        <v>0</v>
      </c>
      <c r="F51" s="99">
        <v>0</v>
      </c>
      <c r="G51" s="99">
        <v>0</v>
      </c>
      <c r="H51" s="197"/>
      <c r="I51" s="200"/>
      <c r="J51" s="200"/>
      <c r="K51" s="115"/>
    </row>
    <row r="52" spans="1:11" ht="158.25" customHeight="1">
      <c r="A52" s="181"/>
      <c r="B52" s="116"/>
      <c r="C52" s="125"/>
      <c r="D52" s="184"/>
      <c r="E52" s="99">
        <v>0</v>
      </c>
      <c r="F52" s="99">
        <v>0</v>
      </c>
      <c r="G52" s="99">
        <v>0</v>
      </c>
      <c r="H52" s="198"/>
      <c r="I52" s="201"/>
      <c r="J52" s="201"/>
      <c r="K52" s="116"/>
    </row>
    <row r="53" spans="1:13" s="96" customFormat="1" ht="12.75" customHeight="1">
      <c r="A53" s="321"/>
      <c r="B53" s="322" t="s">
        <v>259</v>
      </c>
      <c r="C53" s="185"/>
      <c r="D53" s="185"/>
      <c r="E53" s="100">
        <f>E54+E55+E56</f>
        <v>163370</v>
      </c>
      <c r="F53" s="100">
        <f>F54+F55+F56</f>
        <v>47270</v>
      </c>
      <c r="G53" s="100">
        <f>G54+G55+G56</f>
        <v>47270</v>
      </c>
      <c r="H53" s="187"/>
      <c r="I53" s="190"/>
      <c r="J53" s="190"/>
      <c r="K53" s="196"/>
      <c r="L53" s="95"/>
      <c r="M53" s="95"/>
    </row>
    <row r="54" spans="1:13" s="96" customFormat="1" ht="12.75" customHeight="1">
      <c r="A54" s="321"/>
      <c r="B54" s="323"/>
      <c r="C54" s="183"/>
      <c r="D54" s="183"/>
      <c r="E54" s="100">
        <f aca="true" t="shared" si="3" ref="E54:G56">E23+E32+E38</f>
        <v>163370</v>
      </c>
      <c r="F54" s="100">
        <f t="shared" si="3"/>
        <v>47270</v>
      </c>
      <c r="G54" s="100">
        <f t="shared" si="3"/>
        <v>47270</v>
      </c>
      <c r="H54" s="188"/>
      <c r="I54" s="191"/>
      <c r="J54" s="191"/>
      <c r="K54" s="197"/>
      <c r="L54" s="95"/>
      <c r="M54" s="95"/>
    </row>
    <row r="55" spans="1:13" s="96" customFormat="1" ht="12.75" customHeight="1">
      <c r="A55" s="321"/>
      <c r="B55" s="323"/>
      <c r="C55" s="183"/>
      <c r="D55" s="183"/>
      <c r="E55" s="99">
        <f t="shared" si="3"/>
        <v>0</v>
      </c>
      <c r="F55" s="99">
        <f t="shared" si="3"/>
        <v>0</v>
      </c>
      <c r="G55" s="99">
        <f t="shared" si="3"/>
        <v>0</v>
      </c>
      <c r="H55" s="188"/>
      <c r="I55" s="191"/>
      <c r="J55" s="191"/>
      <c r="K55" s="197"/>
      <c r="L55" s="95"/>
      <c r="M55" s="95"/>
    </row>
    <row r="56" spans="1:13" s="96" customFormat="1" ht="12.75" customHeight="1">
      <c r="A56" s="321"/>
      <c r="B56" s="324"/>
      <c r="C56" s="184"/>
      <c r="D56" s="184"/>
      <c r="E56" s="99">
        <f t="shared" si="3"/>
        <v>0</v>
      </c>
      <c r="F56" s="99">
        <f t="shared" si="3"/>
        <v>0</v>
      </c>
      <c r="G56" s="99">
        <f t="shared" si="3"/>
        <v>0</v>
      </c>
      <c r="H56" s="189"/>
      <c r="I56" s="192"/>
      <c r="J56" s="192"/>
      <c r="K56" s="198"/>
      <c r="L56" s="95"/>
      <c r="M56" s="95"/>
    </row>
    <row r="57" spans="1:13" s="91" customFormat="1" ht="15.75" customHeight="1">
      <c r="A57" s="325"/>
      <c r="B57" s="326" t="s">
        <v>260</v>
      </c>
      <c r="C57" s="196"/>
      <c r="D57" s="185"/>
      <c r="E57" s="97">
        <f>E58+E59+E60</f>
        <v>0</v>
      </c>
      <c r="F57" s="97">
        <f>F58+F59+F60</f>
        <v>102000</v>
      </c>
      <c r="G57" s="97">
        <f>G58+G59+G60</f>
        <v>0</v>
      </c>
      <c r="H57" s="94"/>
      <c r="I57" s="94"/>
      <c r="J57" s="94"/>
      <c r="K57" s="93"/>
      <c r="L57" s="104"/>
      <c r="M57" s="104"/>
    </row>
    <row r="58" spans="1:13" s="91" customFormat="1" ht="15.75" customHeight="1">
      <c r="A58" s="325"/>
      <c r="B58" s="327"/>
      <c r="C58" s="197"/>
      <c r="D58" s="183"/>
      <c r="E58" s="97">
        <v>0</v>
      </c>
      <c r="F58" s="97">
        <f>F20-F54</f>
        <v>0</v>
      </c>
      <c r="G58" s="97">
        <v>0</v>
      </c>
      <c r="H58" s="329"/>
      <c r="I58" s="199"/>
      <c r="J58" s="199"/>
      <c r="K58" s="211"/>
      <c r="L58" s="104"/>
      <c r="M58" s="104"/>
    </row>
    <row r="59" spans="1:11" s="91" customFormat="1" ht="12.75" customHeight="1">
      <c r="A59" s="325"/>
      <c r="B59" s="327"/>
      <c r="C59" s="197"/>
      <c r="D59" s="183"/>
      <c r="E59" s="97">
        <v>0</v>
      </c>
      <c r="F59" s="97">
        <f>F21-F55</f>
        <v>102000</v>
      </c>
      <c r="G59" s="97">
        <v>0</v>
      </c>
      <c r="H59" s="330"/>
      <c r="I59" s="200"/>
      <c r="J59" s="200"/>
      <c r="K59" s="212"/>
    </row>
    <row r="60" spans="1:11" s="91" customFormat="1" ht="15" customHeight="1">
      <c r="A60" s="325"/>
      <c r="B60" s="328"/>
      <c r="C60" s="198"/>
      <c r="D60" s="184"/>
      <c r="E60" s="97">
        <v>0</v>
      </c>
      <c r="F60" s="97">
        <v>0</v>
      </c>
      <c r="G60" s="97">
        <v>0</v>
      </c>
      <c r="H60" s="331"/>
      <c r="I60" s="201"/>
      <c r="J60" s="201"/>
      <c r="K60" s="213"/>
    </row>
    <row r="61" spans="1:11" s="9" customFormat="1" ht="12.75" customHeight="1">
      <c r="A61" s="264"/>
      <c r="B61" s="262" t="s">
        <v>224</v>
      </c>
      <c r="C61" s="260"/>
      <c r="D61" s="260"/>
      <c r="E61" s="8">
        <f>SUM(E62:E64)</f>
        <v>0</v>
      </c>
      <c r="F61" s="8">
        <f>SUM(F62:F64)</f>
        <v>900000</v>
      </c>
      <c r="G61" s="8">
        <f>SUM(G62:G64)</f>
        <v>1240763.23</v>
      </c>
      <c r="H61" s="260"/>
      <c r="I61" s="260"/>
      <c r="J61" s="260"/>
      <c r="K61" s="267"/>
    </row>
    <row r="62" spans="1:11" s="9" customFormat="1" ht="12.75" customHeight="1">
      <c r="A62" s="264"/>
      <c r="B62" s="262"/>
      <c r="C62" s="260"/>
      <c r="D62" s="260"/>
      <c r="E62" s="8">
        <v>0</v>
      </c>
      <c r="F62" s="8">
        <f>F68+F71+F74+F77+F80+F83+F86+F89+F92+F95+F98+F101</f>
        <v>0</v>
      </c>
      <c r="G62" s="8">
        <f>G68+G71+G74+G77+G80+G83+G86+G89+G92+G95+G98+G101</f>
        <v>0</v>
      </c>
      <c r="H62" s="260"/>
      <c r="I62" s="260"/>
      <c r="J62" s="260"/>
      <c r="K62" s="267"/>
    </row>
    <row r="63" spans="1:11" s="9" customFormat="1" ht="12.75" customHeight="1">
      <c r="A63" s="264"/>
      <c r="B63" s="262"/>
      <c r="C63" s="260"/>
      <c r="D63" s="260"/>
      <c r="E63" s="8">
        <f>E66+E69+E72+E75+E78+E81+E84+E87+E90+E93+E96+E99+E102</f>
        <v>0</v>
      </c>
      <c r="F63" s="8">
        <f>F66+F69+F72+F75+F78+F81+F84+F87+F90+F93+F96+F99+F102</f>
        <v>900000</v>
      </c>
      <c r="G63" s="8">
        <f>G66+G69+G72+G75+G78+G81+G84+G87+G90+G93+G96+G99+G102</f>
        <v>1240763.23</v>
      </c>
      <c r="H63" s="260"/>
      <c r="I63" s="260"/>
      <c r="J63" s="260"/>
      <c r="K63" s="267"/>
    </row>
    <row r="64" spans="1:11" s="9" customFormat="1" ht="12.75" customHeight="1">
      <c r="A64" s="264"/>
      <c r="B64" s="262"/>
      <c r="C64" s="260"/>
      <c r="D64" s="260"/>
      <c r="E64" s="8">
        <f>E70+E73+E76+E79+E82+E85+E88+E91+E94+E97+E100+E103+E106</f>
        <v>0</v>
      </c>
      <c r="F64" s="8"/>
      <c r="G64" s="8">
        <f>G70+G73+G76+G79+G82+G85+G88+G91+G94+G97+G100+G103+G106</f>
        <v>0</v>
      </c>
      <c r="H64" s="260"/>
      <c r="I64" s="260"/>
      <c r="J64" s="260"/>
      <c r="K64" s="267"/>
    </row>
    <row r="65" spans="1:13" s="10" customFormat="1" ht="18.75" customHeight="1">
      <c r="A65" s="154" t="s">
        <v>264</v>
      </c>
      <c r="B65" s="173" t="s">
        <v>246</v>
      </c>
      <c r="C65" s="160"/>
      <c r="D65" s="163"/>
      <c r="E65" s="68"/>
      <c r="F65" s="68">
        <v>0</v>
      </c>
      <c r="G65" s="68"/>
      <c r="H65" s="166"/>
      <c r="I65" s="166"/>
      <c r="J65" s="166"/>
      <c r="K65" s="152"/>
      <c r="L65" s="9"/>
      <c r="M65" s="9"/>
    </row>
    <row r="66" spans="1:13" s="10" customFormat="1" ht="18.75">
      <c r="A66" s="155"/>
      <c r="B66" s="174"/>
      <c r="C66" s="161"/>
      <c r="D66" s="164"/>
      <c r="E66" s="68"/>
      <c r="F66" s="68">
        <v>90000</v>
      </c>
      <c r="G66" s="68">
        <v>54995.17</v>
      </c>
      <c r="H66" s="166"/>
      <c r="I66" s="172"/>
      <c r="J66" s="172"/>
      <c r="K66" s="152"/>
      <c r="L66" s="9"/>
      <c r="M66" s="9"/>
    </row>
    <row r="67" spans="1:13" s="10" customFormat="1" ht="18.75">
      <c r="A67" s="156"/>
      <c r="B67" s="175"/>
      <c r="C67" s="162"/>
      <c r="D67" s="165"/>
      <c r="E67" s="68"/>
      <c r="F67" s="68"/>
      <c r="G67" s="68"/>
      <c r="H67" s="166"/>
      <c r="I67" s="172"/>
      <c r="J67" s="172"/>
      <c r="K67" s="152"/>
      <c r="L67" s="9"/>
      <c r="M67" s="9"/>
    </row>
    <row r="68" spans="1:13" s="10" customFormat="1" ht="18.75">
      <c r="A68" s="154" t="s">
        <v>81</v>
      </c>
      <c r="B68" s="173" t="s">
        <v>247</v>
      </c>
      <c r="C68" s="160"/>
      <c r="D68" s="163"/>
      <c r="E68" s="68"/>
      <c r="F68" s="68"/>
      <c r="G68" s="68"/>
      <c r="H68" s="166"/>
      <c r="I68" s="166"/>
      <c r="J68" s="166"/>
      <c r="K68" s="152"/>
      <c r="L68" s="9"/>
      <c r="M68" s="9"/>
    </row>
    <row r="69" spans="1:13" s="10" customFormat="1" ht="24.75" customHeight="1">
      <c r="A69" s="155"/>
      <c r="B69" s="174"/>
      <c r="C69" s="161"/>
      <c r="D69" s="164"/>
      <c r="E69" s="68"/>
      <c r="F69" s="68">
        <v>450000</v>
      </c>
      <c r="G69" s="68">
        <v>43836.9</v>
      </c>
      <c r="H69" s="166"/>
      <c r="I69" s="172"/>
      <c r="J69" s="172"/>
      <c r="K69" s="152"/>
      <c r="L69" s="9"/>
      <c r="M69" s="9"/>
    </row>
    <row r="70" spans="1:13" s="10" customFormat="1" ht="18.75">
      <c r="A70" s="156"/>
      <c r="B70" s="175"/>
      <c r="C70" s="162"/>
      <c r="D70" s="165"/>
      <c r="E70" s="68"/>
      <c r="F70" s="68"/>
      <c r="G70" s="68"/>
      <c r="H70" s="166"/>
      <c r="I70" s="172"/>
      <c r="J70" s="172"/>
      <c r="K70" s="152"/>
      <c r="L70" s="9"/>
      <c r="M70" s="9"/>
    </row>
    <row r="71" spans="1:13" s="10" customFormat="1" ht="18.75" customHeight="1">
      <c r="A71" s="154" t="s">
        <v>82</v>
      </c>
      <c r="B71" s="173" t="s">
        <v>248</v>
      </c>
      <c r="C71" s="160"/>
      <c r="D71" s="163"/>
      <c r="E71" s="68"/>
      <c r="F71" s="68"/>
      <c r="G71" s="68"/>
      <c r="H71" s="166"/>
      <c r="I71" s="166"/>
      <c r="J71" s="166"/>
      <c r="K71" s="152"/>
      <c r="L71" s="9"/>
      <c r="M71" s="9"/>
    </row>
    <row r="72" spans="1:13" s="10" customFormat="1" ht="18.75">
      <c r="A72" s="155"/>
      <c r="B72" s="174"/>
      <c r="C72" s="161"/>
      <c r="D72" s="164"/>
      <c r="E72" s="68"/>
      <c r="F72" s="68">
        <v>99000</v>
      </c>
      <c r="G72" s="68">
        <v>28721.2</v>
      </c>
      <c r="H72" s="166"/>
      <c r="I72" s="172"/>
      <c r="J72" s="172"/>
      <c r="K72" s="152"/>
      <c r="L72" s="9"/>
      <c r="M72" s="9"/>
    </row>
    <row r="73" spans="1:13" s="10" customFormat="1" ht="18.75">
      <c r="A73" s="156"/>
      <c r="B73" s="175"/>
      <c r="C73" s="162"/>
      <c r="D73" s="165"/>
      <c r="E73" s="68"/>
      <c r="F73" s="68"/>
      <c r="G73" s="68"/>
      <c r="H73" s="166"/>
      <c r="I73" s="172"/>
      <c r="J73" s="172"/>
      <c r="K73" s="152"/>
      <c r="L73" s="9"/>
      <c r="M73" s="9"/>
    </row>
    <row r="74" spans="1:13" s="10" customFormat="1" ht="18.75">
      <c r="A74" s="154" t="s">
        <v>288</v>
      </c>
      <c r="B74" s="173" t="s">
        <v>249</v>
      </c>
      <c r="C74" s="160"/>
      <c r="D74" s="163"/>
      <c r="E74" s="68"/>
      <c r="F74" s="68"/>
      <c r="G74" s="68"/>
      <c r="H74" s="166"/>
      <c r="I74" s="166"/>
      <c r="J74" s="166"/>
      <c r="K74" s="152"/>
      <c r="L74" s="9"/>
      <c r="M74" s="9"/>
    </row>
    <row r="75" spans="1:13" s="10" customFormat="1" ht="18.75">
      <c r="A75" s="155"/>
      <c r="B75" s="174"/>
      <c r="C75" s="161"/>
      <c r="D75" s="164"/>
      <c r="E75" s="68"/>
      <c r="F75" s="68">
        <v>81000</v>
      </c>
      <c r="G75" s="68">
        <v>179538.38</v>
      </c>
      <c r="H75" s="166"/>
      <c r="I75" s="172"/>
      <c r="J75" s="172"/>
      <c r="K75" s="152"/>
      <c r="L75" s="9"/>
      <c r="M75" s="9"/>
    </row>
    <row r="76" spans="1:13" s="10" customFormat="1" ht="18.75">
      <c r="A76" s="156"/>
      <c r="B76" s="175"/>
      <c r="C76" s="162"/>
      <c r="D76" s="165"/>
      <c r="E76" s="68"/>
      <c r="F76" s="68"/>
      <c r="G76" s="68"/>
      <c r="H76" s="166"/>
      <c r="I76" s="172"/>
      <c r="J76" s="172"/>
      <c r="K76" s="152"/>
      <c r="L76" s="9"/>
      <c r="M76" s="9"/>
    </row>
    <row r="77" spans="1:13" s="10" customFormat="1" ht="18.75" customHeight="1">
      <c r="A77" s="154" t="s">
        <v>83</v>
      </c>
      <c r="B77" s="173" t="s">
        <v>250</v>
      </c>
      <c r="C77" s="160"/>
      <c r="D77" s="163"/>
      <c r="E77" s="68"/>
      <c r="F77" s="68"/>
      <c r="G77" s="68"/>
      <c r="H77" s="166"/>
      <c r="I77" s="166"/>
      <c r="J77" s="166"/>
      <c r="K77" s="152"/>
      <c r="L77" s="9"/>
      <c r="M77" s="9"/>
    </row>
    <row r="78" spans="1:13" s="10" customFormat="1" ht="18.75">
      <c r="A78" s="155"/>
      <c r="B78" s="174"/>
      <c r="C78" s="161"/>
      <c r="D78" s="164"/>
      <c r="E78" s="68"/>
      <c r="F78" s="68">
        <v>72000</v>
      </c>
      <c r="G78" s="68">
        <v>50302.77</v>
      </c>
      <c r="H78" s="166"/>
      <c r="I78" s="172"/>
      <c r="J78" s="172"/>
      <c r="K78" s="152"/>
      <c r="L78" s="9"/>
      <c r="M78" s="9"/>
    </row>
    <row r="79" spans="1:13" s="10" customFormat="1" ht="18.75">
      <c r="A79" s="156"/>
      <c r="B79" s="175"/>
      <c r="C79" s="162"/>
      <c r="D79" s="165"/>
      <c r="E79" s="68"/>
      <c r="F79" s="68"/>
      <c r="G79" s="68"/>
      <c r="H79" s="166"/>
      <c r="I79" s="172"/>
      <c r="J79" s="172"/>
      <c r="K79" s="152"/>
      <c r="L79" s="9"/>
      <c r="M79" s="9"/>
    </row>
    <row r="80" spans="1:11" s="12" customFormat="1" ht="12.75" customHeight="1">
      <c r="A80" s="154" t="s">
        <v>309</v>
      </c>
      <c r="B80" s="173" t="s">
        <v>460</v>
      </c>
      <c r="C80" s="160"/>
      <c r="D80" s="163"/>
      <c r="E80" s="68"/>
      <c r="F80" s="68">
        <v>0</v>
      </c>
      <c r="G80" s="68"/>
      <c r="H80" s="166"/>
      <c r="I80" s="166"/>
      <c r="J80" s="166"/>
      <c r="K80" s="152"/>
    </row>
    <row r="81" spans="1:11" s="12" customFormat="1" ht="12.75">
      <c r="A81" s="155"/>
      <c r="B81" s="174"/>
      <c r="C81" s="161"/>
      <c r="D81" s="164"/>
      <c r="E81" s="68"/>
      <c r="F81" s="68"/>
      <c r="G81" s="68"/>
      <c r="H81" s="166"/>
      <c r="I81" s="172"/>
      <c r="J81" s="172"/>
      <c r="K81" s="152"/>
    </row>
    <row r="82" spans="1:11" s="12" customFormat="1" ht="12.75">
      <c r="A82" s="156"/>
      <c r="B82" s="175"/>
      <c r="C82" s="162"/>
      <c r="D82" s="165"/>
      <c r="E82" s="68"/>
      <c r="F82" s="68"/>
      <c r="G82" s="68"/>
      <c r="H82" s="166"/>
      <c r="I82" s="172"/>
      <c r="J82" s="172"/>
      <c r="K82" s="152"/>
    </row>
    <row r="83" spans="1:11" s="12" customFormat="1" ht="12.75" customHeight="1">
      <c r="A83" s="154" t="s">
        <v>84</v>
      </c>
      <c r="B83" s="173" t="s">
        <v>461</v>
      </c>
      <c r="C83" s="160"/>
      <c r="D83" s="163"/>
      <c r="E83" s="68"/>
      <c r="F83" s="68">
        <v>0</v>
      </c>
      <c r="G83" s="68"/>
      <c r="H83" s="166"/>
      <c r="I83" s="166"/>
      <c r="J83" s="166"/>
      <c r="K83" s="152"/>
    </row>
    <row r="84" spans="1:11" s="12" customFormat="1" ht="12.75">
      <c r="A84" s="155"/>
      <c r="B84" s="174"/>
      <c r="C84" s="161"/>
      <c r="D84" s="164"/>
      <c r="E84" s="68"/>
      <c r="F84" s="68"/>
      <c r="G84" s="68"/>
      <c r="H84" s="166"/>
      <c r="I84" s="172"/>
      <c r="J84" s="172"/>
      <c r="K84" s="152"/>
    </row>
    <row r="85" spans="1:11" s="12" customFormat="1" ht="12.75">
      <c r="A85" s="156"/>
      <c r="B85" s="175"/>
      <c r="C85" s="162"/>
      <c r="D85" s="165"/>
      <c r="E85" s="68"/>
      <c r="F85" s="68"/>
      <c r="G85" s="68"/>
      <c r="H85" s="166"/>
      <c r="I85" s="172"/>
      <c r="J85" s="172"/>
      <c r="K85" s="152"/>
    </row>
    <row r="86" spans="1:11" s="12" customFormat="1" ht="12.75" customHeight="1">
      <c r="A86" s="154" t="s">
        <v>85</v>
      </c>
      <c r="B86" s="173" t="s">
        <v>462</v>
      </c>
      <c r="C86" s="160"/>
      <c r="D86" s="163"/>
      <c r="E86" s="68"/>
      <c r="F86" s="68">
        <v>0</v>
      </c>
      <c r="G86" s="68"/>
      <c r="H86" s="166"/>
      <c r="I86" s="172"/>
      <c r="J86" s="172"/>
      <c r="K86" s="152"/>
    </row>
    <row r="87" spans="1:11" s="12" customFormat="1" ht="12.75">
      <c r="A87" s="155"/>
      <c r="B87" s="174"/>
      <c r="C87" s="161"/>
      <c r="D87" s="164"/>
      <c r="E87" s="68"/>
      <c r="F87" s="68"/>
      <c r="G87" s="68"/>
      <c r="H87" s="166"/>
      <c r="I87" s="172"/>
      <c r="J87" s="172"/>
      <c r="K87" s="152"/>
    </row>
    <row r="88" spans="1:11" s="12" customFormat="1" ht="12.75">
      <c r="A88" s="156"/>
      <c r="B88" s="175"/>
      <c r="C88" s="162"/>
      <c r="D88" s="165"/>
      <c r="E88" s="68"/>
      <c r="F88" s="68"/>
      <c r="G88" s="68"/>
      <c r="H88" s="166"/>
      <c r="I88" s="172"/>
      <c r="J88" s="172"/>
      <c r="K88" s="152"/>
    </row>
    <row r="89" spans="1:11" s="12" customFormat="1" ht="12.75" customHeight="1">
      <c r="A89" s="154" t="s">
        <v>86</v>
      </c>
      <c r="B89" s="157" t="s">
        <v>463</v>
      </c>
      <c r="C89" s="160"/>
      <c r="D89" s="163"/>
      <c r="E89" s="68"/>
      <c r="F89" s="68">
        <v>0</v>
      </c>
      <c r="G89" s="68"/>
      <c r="H89" s="166"/>
      <c r="I89" s="172"/>
      <c r="J89" s="172"/>
      <c r="K89" s="152"/>
    </row>
    <row r="90" spans="1:11" s="12" customFormat="1" ht="12.75">
      <c r="A90" s="155"/>
      <c r="B90" s="158"/>
      <c r="C90" s="161"/>
      <c r="D90" s="164"/>
      <c r="E90" s="68"/>
      <c r="F90" s="68"/>
      <c r="G90" s="68"/>
      <c r="H90" s="166"/>
      <c r="I90" s="172"/>
      <c r="J90" s="172"/>
      <c r="K90" s="152"/>
    </row>
    <row r="91" spans="1:11" s="12" customFormat="1" ht="12.75">
      <c r="A91" s="156"/>
      <c r="B91" s="159"/>
      <c r="C91" s="162"/>
      <c r="D91" s="165"/>
      <c r="E91" s="68"/>
      <c r="F91" s="68"/>
      <c r="G91" s="68"/>
      <c r="H91" s="166"/>
      <c r="I91" s="172"/>
      <c r="J91" s="172"/>
      <c r="K91" s="152"/>
    </row>
    <row r="92" spans="1:11" s="12" customFormat="1" ht="12.75" customHeight="1">
      <c r="A92" s="154" t="s">
        <v>87</v>
      </c>
      <c r="B92" s="157" t="s">
        <v>464</v>
      </c>
      <c r="C92" s="160"/>
      <c r="D92" s="163"/>
      <c r="E92" s="68"/>
      <c r="F92" s="68">
        <v>0</v>
      </c>
      <c r="G92" s="68"/>
      <c r="H92" s="166"/>
      <c r="I92" s="172"/>
      <c r="J92" s="172"/>
      <c r="K92" s="152"/>
    </row>
    <row r="93" spans="1:11" s="12" customFormat="1" ht="12.75">
      <c r="A93" s="155"/>
      <c r="B93" s="158"/>
      <c r="C93" s="161"/>
      <c r="D93" s="164"/>
      <c r="E93" s="68"/>
      <c r="F93" s="68"/>
      <c r="G93" s="68"/>
      <c r="H93" s="166"/>
      <c r="I93" s="172"/>
      <c r="J93" s="172"/>
      <c r="K93" s="152"/>
    </row>
    <row r="94" spans="1:11" s="12" customFormat="1" ht="12.75">
      <c r="A94" s="156"/>
      <c r="B94" s="159"/>
      <c r="C94" s="162"/>
      <c r="D94" s="165"/>
      <c r="E94" s="68"/>
      <c r="F94" s="68"/>
      <c r="G94" s="68"/>
      <c r="H94" s="166"/>
      <c r="I94" s="172"/>
      <c r="J94" s="172"/>
      <c r="K94" s="152"/>
    </row>
    <row r="95" spans="1:11" s="12" customFormat="1" ht="12.75" customHeight="1">
      <c r="A95" s="154" t="s">
        <v>88</v>
      </c>
      <c r="B95" s="157" t="s">
        <v>251</v>
      </c>
      <c r="C95" s="160"/>
      <c r="D95" s="163"/>
      <c r="E95" s="68"/>
      <c r="F95" s="68">
        <v>0</v>
      </c>
      <c r="G95" s="68"/>
      <c r="H95" s="166"/>
      <c r="I95" s="172"/>
      <c r="J95" s="172"/>
      <c r="K95" s="152"/>
    </row>
    <row r="96" spans="1:11" s="12" customFormat="1" ht="12.75">
      <c r="A96" s="155"/>
      <c r="B96" s="158"/>
      <c r="C96" s="161"/>
      <c r="D96" s="164"/>
      <c r="E96" s="68"/>
      <c r="F96" s="68">
        <v>108000</v>
      </c>
      <c r="G96" s="68">
        <v>883368.81</v>
      </c>
      <c r="H96" s="166"/>
      <c r="I96" s="172"/>
      <c r="J96" s="172"/>
      <c r="K96" s="152"/>
    </row>
    <row r="97" spans="1:11" s="12" customFormat="1" ht="12.75">
      <c r="A97" s="156"/>
      <c r="B97" s="159"/>
      <c r="C97" s="162"/>
      <c r="D97" s="165"/>
      <c r="E97" s="68"/>
      <c r="F97" s="68"/>
      <c r="G97" s="68"/>
      <c r="H97" s="166"/>
      <c r="I97" s="172"/>
      <c r="J97" s="172"/>
      <c r="K97" s="152"/>
    </row>
    <row r="98" spans="1:11" s="12" customFormat="1" ht="12.75" customHeight="1">
      <c r="A98" s="154" t="s">
        <v>89</v>
      </c>
      <c r="B98" s="157" t="s">
        <v>465</v>
      </c>
      <c r="C98" s="160"/>
      <c r="D98" s="163"/>
      <c r="E98" s="68"/>
      <c r="F98" s="68">
        <v>0</v>
      </c>
      <c r="G98" s="68"/>
      <c r="H98" s="166"/>
      <c r="I98" s="172"/>
      <c r="J98" s="172"/>
      <c r="K98" s="152"/>
    </row>
    <row r="99" spans="1:11" s="12" customFormat="1" ht="12.75">
      <c r="A99" s="155"/>
      <c r="B99" s="158"/>
      <c r="C99" s="161"/>
      <c r="D99" s="164"/>
      <c r="E99" s="68"/>
      <c r="F99" s="68"/>
      <c r="G99" s="68"/>
      <c r="H99" s="166"/>
      <c r="I99" s="172"/>
      <c r="J99" s="172"/>
      <c r="K99" s="152"/>
    </row>
    <row r="100" spans="1:11" s="12" customFormat="1" ht="12.75">
      <c r="A100" s="156"/>
      <c r="B100" s="159"/>
      <c r="C100" s="162"/>
      <c r="D100" s="165"/>
      <c r="E100" s="68"/>
      <c r="F100" s="68"/>
      <c r="G100" s="68"/>
      <c r="H100" s="166"/>
      <c r="I100" s="172"/>
      <c r="J100" s="172"/>
      <c r="K100" s="152"/>
    </row>
    <row r="101" spans="1:11" s="12" customFormat="1" ht="12.75" customHeight="1">
      <c r="A101" s="154" t="s">
        <v>90</v>
      </c>
      <c r="B101" s="157" t="s">
        <v>466</v>
      </c>
      <c r="C101" s="160"/>
      <c r="D101" s="163"/>
      <c r="E101" s="68"/>
      <c r="F101" s="68">
        <v>0</v>
      </c>
      <c r="G101" s="68"/>
      <c r="H101" s="166"/>
      <c r="I101" s="172"/>
      <c r="J101" s="172"/>
      <c r="K101" s="152"/>
    </row>
    <row r="102" spans="1:11" s="12" customFormat="1" ht="12.75">
      <c r="A102" s="155"/>
      <c r="B102" s="158"/>
      <c r="C102" s="161"/>
      <c r="D102" s="164"/>
      <c r="E102" s="68"/>
      <c r="F102" s="68"/>
      <c r="G102" s="68"/>
      <c r="H102" s="167"/>
      <c r="I102" s="167"/>
      <c r="J102" s="167"/>
      <c r="K102" s="153"/>
    </row>
    <row r="103" spans="1:11" s="12" customFormat="1" ht="12.75">
      <c r="A103" s="156"/>
      <c r="B103" s="159"/>
      <c r="C103" s="162"/>
      <c r="D103" s="165"/>
      <c r="E103" s="68"/>
      <c r="F103" s="68"/>
      <c r="G103" s="68"/>
      <c r="H103" s="167"/>
      <c r="I103" s="167"/>
      <c r="J103" s="167"/>
      <c r="K103" s="153"/>
    </row>
    <row r="104" spans="1:11" s="12" customFormat="1" ht="12.75">
      <c r="A104" s="168"/>
      <c r="B104" s="186" t="s">
        <v>74</v>
      </c>
      <c r="C104" s="105"/>
      <c r="D104" s="105"/>
      <c r="E104" s="106">
        <f>E105</f>
        <v>4541000</v>
      </c>
      <c r="F104" s="106">
        <f>F105</f>
        <v>266100</v>
      </c>
      <c r="G104" s="106">
        <f>G105</f>
        <v>250764.45500000002</v>
      </c>
      <c r="H104" s="39"/>
      <c r="I104" s="39"/>
      <c r="J104" s="39"/>
      <c r="K104" s="76"/>
    </row>
    <row r="105" spans="1:11" s="12" customFormat="1" ht="12.75">
      <c r="A105" s="169"/>
      <c r="B105" s="170"/>
      <c r="C105" s="39"/>
      <c r="D105" s="39"/>
      <c r="E105" s="40">
        <v>4541000</v>
      </c>
      <c r="F105" s="40">
        <f>F108+F627</f>
        <v>266100</v>
      </c>
      <c r="G105" s="40">
        <f>G108</f>
        <v>250764.45500000002</v>
      </c>
      <c r="H105" s="39"/>
      <c r="I105" s="39"/>
      <c r="J105" s="39"/>
      <c r="K105" s="76"/>
    </row>
    <row r="106" spans="1:11" s="12" customFormat="1" ht="12.75">
      <c r="A106" s="169"/>
      <c r="B106" s="170"/>
      <c r="C106" s="39"/>
      <c r="D106" s="39"/>
      <c r="E106" s="40"/>
      <c r="F106" s="40">
        <v>114000</v>
      </c>
      <c r="G106" s="40">
        <v>0</v>
      </c>
      <c r="H106" s="39"/>
      <c r="I106" s="39"/>
      <c r="J106" s="39"/>
      <c r="K106" s="76"/>
    </row>
    <row r="107" spans="1:11" s="12" customFormat="1" ht="12.75">
      <c r="A107" s="169"/>
      <c r="B107" s="170"/>
      <c r="C107" s="39"/>
      <c r="D107" s="39"/>
      <c r="E107" s="40"/>
      <c r="F107" s="40">
        <v>0</v>
      </c>
      <c r="G107" s="40">
        <v>0</v>
      </c>
      <c r="H107" s="39"/>
      <c r="I107" s="39"/>
      <c r="J107" s="39"/>
      <c r="K107" s="76"/>
    </row>
    <row r="108" spans="1:11" s="12" customFormat="1" ht="12.75">
      <c r="A108" s="171"/>
      <c r="B108" s="170" t="s">
        <v>261</v>
      </c>
      <c r="C108" s="46"/>
      <c r="D108" s="46"/>
      <c r="E108" s="40">
        <f>E112+E207+E335+E347</f>
        <v>423498.6</v>
      </c>
      <c r="F108" s="40">
        <f>F112+F207+F335+F347</f>
        <v>255006.45500000002</v>
      </c>
      <c r="G108" s="40">
        <f>G112+G207+G335+G347</f>
        <v>250764.45500000002</v>
      </c>
      <c r="H108" s="47"/>
      <c r="I108" s="47"/>
      <c r="J108" s="47"/>
      <c r="K108" s="77"/>
    </row>
    <row r="109" spans="1:11" s="12" customFormat="1" ht="12.75">
      <c r="A109" s="171"/>
      <c r="B109" s="170"/>
      <c r="C109" s="46"/>
      <c r="D109" s="46"/>
      <c r="E109" s="40"/>
      <c r="F109" s="40"/>
      <c r="G109" s="40"/>
      <c r="H109" s="47"/>
      <c r="I109" s="47"/>
      <c r="J109" s="47"/>
      <c r="K109" s="77"/>
    </row>
    <row r="110" spans="1:11" s="12" customFormat="1" ht="12.75">
      <c r="A110" s="171"/>
      <c r="B110" s="170"/>
      <c r="C110" s="39"/>
      <c r="D110" s="39"/>
      <c r="E110" s="40">
        <v>0</v>
      </c>
      <c r="F110" s="40">
        <v>0</v>
      </c>
      <c r="G110" s="40">
        <v>0</v>
      </c>
      <c r="H110" s="41"/>
      <c r="I110" s="48"/>
      <c r="J110" s="48"/>
      <c r="K110" s="78"/>
    </row>
    <row r="111" spans="1:11" s="12" customFormat="1" ht="12.75">
      <c r="A111" s="171"/>
      <c r="B111" s="170"/>
      <c r="C111" s="39"/>
      <c r="D111" s="39"/>
      <c r="E111" s="40">
        <v>0</v>
      </c>
      <c r="F111" s="40">
        <v>0</v>
      </c>
      <c r="G111" s="40">
        <v>0</v>
      </c>
      <c r="H111" s="41"/>
      <c r="I111" s="48"/>
      <c r="J111" s="48"/>
      <c r="K111" s="78"/>
    </row>
    <row r="112" spans="1:11" s="12" customFormat="1" ht="12.75">
      <c r="A112" s="75" t="s">
        <v>230</v>
      </c>
      <c r="B112" s="50" t="s">
        <v>263</v>
      </c>
      <c r="C112" s="43"/>
      <c r="D112" s="43"/>
      <c r="E112" s="40">
        <f>E113+E134+E155+E160+E185+E194</f>
        <v>95054</v>
      </c>
      <c r="F112" s="40">
        <f>F113+F134+F155+F160+F185+F194</f>
        <v>52378.55</v>
      </c>
      <c r="G112" s="40">
        <f>G113+G134+G155+G160+G185+G194</f>
        <v>51806.55</v>
      </c>
      <c r="H112" s="43"/>
      <c r="I112" s="44"/>
      <c r="J112" s="44"/>
      <c r="K112" s="79"/>
    </row>
    <row r="113" spans="1:11" s="12" customFormat="1" ht="38.25">
      <c r="A113" s="73" t="s">
        <v>264</v>
      </c>
      <c r="B113" s="51" t="s">
        <v>265</v>
      </c>
      <c r="C113" s="43"/>
      <c r="D113" s="43"/>
      <c r="E113" s="42">
        <v>23490</v>
      </c>
      <c r="F113" s="42">
        <v>15007.2</v>
      </c>
      <c r="G113" s="42">
        <v>15007.2</v>
      </c>
      <c r="H113" s="43"/>
      <c r="I113" s="52"/>
      <c r="J113" s="52"/>
      <c r="K113" s="80"/>
    </row>
    <row r="114" spans="1:11" s="12" customFormat="1" ht="63.75">
      <c r="A114" s="73" t="s">
        <v>266</v>
      </c>
      <c r="B114" s="53" t="s">
        <v>267</v>
      </c>
      <c r="C114" s="43" t="s">
        <v>268</v>
      </c>
      <c r="D114" s="54">
        <v>40044</v>
      </c>
      <c r="E114" s="42">
        <v>3300</v>
      </c>
      <c r="F114" s="42">
        <v>3300</v>
      </c>
      <c r="G114" s="42">
        <v>3300</v>
      </c>
      <c r="H114" s="43"/>
      <c r="I114" s="43"/>
      <c r="J114" s="43"/>
      <c r="K114" s="81" t="s">
        <v>91</v>
      </c>
    </row>
    <row r="115" spans="1:11" s="12" customFormat="1" ht="12.75">
      <c r="A115" s="82"/>
      <c r="B115" s="55" t="s">
        <v>262</v>
      </c>
      <c r="C115" s="56"/>
      <c r="D115" s="56"/>
      <c r="E115" s="42">
        <v>3300</v>
      </c>
      <c r="F115" s="42">
        <v>3300</v>
      </c>
      <c r="G115" s="42">
        <v>1914</v>
      </c>
      <c r="H115" s="56"/>
      <c r="I115" s="56"/>
      <c r="J115" s="56"/>
      <c r="K115" s="81"/>
    </row>
    <row r="116" spans="1:11" s="12" customFormat="1" ht="12.75">
      <c r="A116" s="82"/>
      <c r="B116" s="55" t="s">
        <v>262</v>
      </c>
      <c r="C116" s="56"/>
      <c r="D116" s="56"/>
      <c r="E116" s="42">
        <v>0</v>
      </c>
      <c r="F116" s="42">
        <v>0</v>
      </c>
      <c r="G116" s="42">
        <v>0</v>
      </c>
      <c r="H116" s="56"/>
      <c r="I116" s="56"/>
      <c r="J116" s="56"/>
      <c r="K116" s="81"/>
    </row>
    <row r="117" spans="1:11" s="12" customFormat="1" ht="12.75">
      <c r="A117" s="82"/>
      <c r="B117" s="55"/>
      <c r="C117" s="56"/>
      <c r="D117" s="56"/>
      <c r="E117" s="42">
        <v>0</v>
      </c>
      <c r="F117" s="42">
        <v>0</v>
      </c>
      <c r="G117" s="42">
        <v>0</v>
      </c>
      <c r="H117" s="56"/>
      <c r="I117" s="56"/>
      <c r="J117" s="56"/>
      <c r="K117" s="81"/>
    </row>
    <row r="118" spans="1:11" s="12" customFormat="1" ht="76.5">
      <c r="A118" s="73" t="s">
        <v>269</v>
      </c>
      <c r="B118" s="53" t="s">
        <v>270</v>
      </c>
      <c r="C118" s="43" t="s">
        <v>268</v>
      </c>
      <c r="D118" s="57" t="s">
        <v>271</v>
      </c>
      <c r="E118" s="42">
        <v>5940</v>
      </c>
      <c r="F118" s="42">
        <v>2791.8</v>
      </c>
      <c r="G118" s="42">
        <v>2791.8</v>
      </c>
      <c r="H118" s="43"/>
      <c r="I118" s="43"/>
      <c r="J118" s="43"/>
      <c r="K118" s="81" t="s">
        <v>91</v>
      </c>
    </row>
    <row r="119" spans="1:11" s="12" customFormat="1" ht="12.75">
      <c r="A119" s="73"/>
      <c r="B119" s="53"/>
      <c r="C119" s="43"/>
      <c r="D119" s="57"/>
      <c r="E119" s="42">
        <v>5940</v>
      </c>
      <c r="F119" s="42">
        <v>2791.8</v>
      </c>
      <c r="G119" s="42">
        <v>1782</v>
      </c>
      <c r="H119" s="43"/>
      <c r="I119" s="43"/>
      <c r="J119" s="43"/>
      <c r="K119" s="78"/>
    </row>
    <row r="120" spans="1:11" s="12" customFormat="1" ht="12.75">
      <c r="A120" s="82"/>
      <c r="B120" s="55" t="s">
        <v>262</v>
      </c>
      <c r="C120" s="56"/>
      <c r="D120" s="56"/>
      <c r="E120" s="42">
        <v>0</v>
      </c>
      <c r="F120" s="42">
        <v>0</v>
      </c>
      <c r="G120" s="42">
        <v>0</v>
      </c>
      <c r="H120" s="56"/>
      <c r="I120" s="56"/>
      <c r="J120" s="56"/>
      <c r="K120" s="81"/>
    </row>
    <row r="121" spans="1:11" s="12" customFormat="1" ht="12.75">
      <c r="A121" s="82"/>
      <c r="B121" s="55" t="s">
        <v>262</v>
      </c>
      <c r="C121" s="56"/>
      <c r="D121" s="56"/>
      <c r="E121" s="42">
        <v>0</v>
      </c>
      <c r="F121" s="42">
        <v>0</v>
      </c>
      <c r="G121" s="42">
        <v>0</v>
      </c>
      <c r="H121" s="56"/>
      <c r="I121" s="56"/>
      <c r="J121" s="56"/>
      <c r="K121" s="81"/>
    </row>
    <row r="122" spans="1:11" s="12" customFormat="1" ht="89.25">
      <c r="A122" s="73" t="s">
        <v>272</v>
      </c>
      <c r="B122" s="53" t="s">
        <v>273</v>
      </c>
      <c r="C122" s="43" t="s">
        <v>268</v>
      </c>
      <c r="D122" s="57" t="s">
        <v>274</v>
      </c>
      <c r="E122" s="42">
        <v>4800</v>
      </c>
      <c r="F122" s="42">
        <v>4190.4</v>
      </c>
      <c r="G122" s="42">
        <v>4190.4</v>
      </c>
      <c r="H122" s="43"/>
      <c r="I122" s="43"/>
      <c r="J122" s="43"/>
      <c r="K122" s="81" t="s">
        <v>91</v>
      </c>
    </row>
    <row r="123" spans="1:11" s="12" customFormat="1" ht="12.75">
      <c r="A123" s="73"/>
      <c r="B123" s="53"/>
      <c r="C123" s="43"/>
      <c r="D123" s="57"/>
      <c r="E123" s="42">
        <v>4800</v>
      </c>
      <c r="F123" s="42">
        <v>4190.4</v>
      </c>
      <c r="G123" s="42">
        <v>3470.4</v>
      </c>
      <c r="H123" s="43"/>
      <c r="I123" s="43"/>
      <c r="J123" s="43"/>
      <c r="K123" s="78"/>
    </row>
    <row r="124" spans="1:11" s="12" customFormat="1" ht="12.75">
      <c r="A124" s="82"/>
      <c r="B124" s="55" t="s">
        <v>262</v>
      </c>
      <c r="C124" s="56"/>
      <c r="D124" s="56"/>
      <c r="E124" s="42">
        <v>0</v>
      </c>
      <c r="F124" s="42">
        <v>0</v>
      </c>
      <c r="G124" s="42">
        <v>0</v>
      </c>
      <c r="H124" s="56"/>
      <c r="I124" s="56"/>
      <c r="J124" s="56"/>
      <c r="K124" s="81"/>
    </row>
    <row r="125" spans="1:11" s="12" customFormat="1" ht="12.75">
      <c r="A125" s="82"/>
      <c r="B125" s="55" t="s">
        <v>262</v>
      </c>
      <c r="C125" s="56"/>
      <c r="D125" s="56"/>
      <c r="E125" s="42">
        <v>0</v>
      </c>
      <c r="F125" s="42">
        <v>0</v>
      </c>
      <c r="G125" s="42">
        <v>0</v>
      </c>
      <c r="H125" s="56"/>
      <c r="I125" s="56"/>
      <c r="J125" s="56"/>
      <c r="K125" s="81"/>
    </row>
    <row r="126" spans="1:11" s="12" customFormat="1" ht="38.25">
      <c r="A126" s="73" t="s">
        <v>476</v>
      </c>
      <c r="B126" s="49" t="s">
        <v>477</v>
      </c>
      <c r="C126" s="43" t="s">
        <v>478</v>
      </c>
      <c r="D126" s="43" t="s">
        <v>479</v>
      </c>
      <c r="E126" s="42" t="s">
        <v>481</v>
      </c>
      <c r="F126" s="42" t="s">
        <v>482</v>
      </c>
      <c r="G126" s="42" t="s">
        <v>482</v>
      </c>
      <c r="H126" s="43"/>
      <c r="I126" s="43"/>
      <c r="J126" s="43"/>
      <c r="K126" s="78" t="s">
        <v>92</v>
      </c>
    </row>
    <row r="127" spans="1:11" s="12" customFormat="1" ht="12.75">
      <c r="A127" s="73"/>
      <c r="B127" s="49"/>
      <c r="C127" s="43"/>
      <c r="D127" s="43"/>
      <c r="E127" s="42" t="s">
        <v>481</v>
      </c>
      <c r="F127" s="42" t="s">
        <v>482</v>
      </c>
      <c r="G127" s="42" t="s">
        <v>482</v>
      </c>
      <c r="H127" s="43"/>
      <c r="I127" s="43"/>
      <c r="J127" s="43"/>
      <c r="K127" s="78"/>
    </row>
    <row r="128" spans="1:11" s="12" customFormat="1" ht="12.75">
      <c r="A128" s="73"/>
      <c r="B128" s="49"/>
      <c r="C128" s="43"/>
      <c r="D128" s="43"/>
      <c r="E128" s="42" t="s">
        <v>480</v>
      </c>
      <c r="F128" s="42" t="s">
        <v>480</v>
      </c>
      <c r="G128" s="42" t="s">
        <v>480</v>
      </c>
      <c r="H128" s="43"/>
      <c r="I128" s="43"/>
      <c r="J128" s="43"/>
      <c r="K128" s="78"/>
    </row>
    <row r="129" spans="1:11" s="12" customFormat="1" ht="12.75">
      <c r="A129" s="73"/>
      <c r="B129" s="49"/>
      <c r="C129" s="43"/>
      <c r="D129" s="43"/>
      <c r="E129" s="42" t="s">
        <v>480</v>
      </c>
      <c r="F129" s="42" t="s">
        <v>480</v>
      </c>
      <c r="G129" s="42" t="s">
        <v>480</v>
      </c>
      <c r="H129" s="43"/>
      <c r="I129" s="43"/>
      <c r="J129" s="43"/>
      <c r="K129" s="78"/>
    </row>
    <row r="130" spans="1:11" s="12" customFormat="1" ht="51">
      <c r="A130" s="73" t="s">
        <v>483</v>
      </c>
      <c r="B130" s="49" t="s">
        <v>484</v>
      </c>
      <c r="C130" s="43" t="s">
        <v>478</v>
      </c>
      <c r="D130" s="43" t="s">
        <v>485</v>
      </c>
      <c r="E130" s="42" t="s">
        <v>93</v>
      </c>
      <c r="F130" s="42" t="s">
        <v>487</v>
      </c>
      <c r="G130" s="42" t="s">
        <v>487</v>
      </c>
      <c r="H130" s="43"/>
      <c r="I130" s="43"/>
      <c r="J130" s="43"/>
      <c r="K130" s="78" t="s">
        <v>92</v>
      </c>
    </row>
    <row r="131" spans="1:11" s="12" customFormat="1" ht="12.75">
      <c r="A131" s="73"/>
      <c r="B131" s="49"/>
      <c r="C131" s="43"/>
      <c r="D131" s="43"/>
      <c r="E131" s="42" t="s">
        <v>486</v>
      </c>
      <c r="F131" s="42" t="s">
        <v>487</v>
      </c>
      <c r="G131" s="42" t="s">
        <v>487</v>
      </c>
      <c r="H131" s="43"/>
      <c r="I131" s="43"/>
      <c r="J131" s="43"/>
      <c r="K131" s="78"/>
    </row>
    <row r="132" spans="1:11" s="12" customFormat="1" ht="12.75">
      <c r="A132" s="73"/>
      <c r="B132" s="49"/>
      <c r="C132" s="43"/>
      <c r="D132" s="43"/>
      <c r="E132" s="42" t="s">
        <v>480</v>
      </c>
      <c r="F132" s="42" t="s">
        <v>480</v>
      </c>
      <c r="G132" s="42" t="s">
        <v>480</v>
      </c>
      <c r="H132" s="43"/>
      <c r="I132" s="43"/>
      <c r="J132" s="43"/>
      <c r="K132" s="78"/>
    </row>
    <row r="133" spans="1:11" s="12" customFormat="1" ht="12.75">
      <c r="A133" s="73"/>
      <c r="B133" s="49"/>
      <c r="C133" s="43"/>
      <c r="D133" s="43"/>
      <c r="E133" s="42" t="s">
        <v>480</v>
      </c>
      <c r="F133" s="42" t="s">
        <v>480</v>
      </c>
      <c r="G133" s="42" t="s">
        <v>480</v>
      </c>
      <c r="H133" s="43"/>
      <c r="I133" s="43"/>
      <c r="J133" s="43"/>
      <c r="K133" s="78"/>
    </row>
    <row r="134" spans="1:11" s="12" customFormat="1" ht="38.25">
      <c r="A134" s="82" t="s">
        <v>242</v>
      </c>
      <c r="B134" s="58" t="s">
        <v>265</v>
      </c>
      <c r="C134" s="56"/>
      <c r="D134" s="56"/>
      <c r="E134" s="42">
        <v>26450</v>
      </c>
      <c r="F134" s="42">
        <v>13929.5</v>
      </c>
      <c r="G134" s="42">
        <v>13929.5</v>
      </c>
      <c r="H134" s="56"/>
      <c r="I134" s="56"/>
      <c r="J134" s="56"/>
      <c r="K134" s="81"/>
    </row>
    <row r="135" spans="1:11" s="12" customFormat="1" ht="76.5">
      <c r="A135" s="73" t="s">
        <v>275</v>
      </c>
      <c r="B135" s="55" t="s">
        <v>276</v>
      </c>
      <c r="C135" s="56" t="s">
        <v>268</v>
      </c>
      <c r="D135" s="56" t="s">
        <v>271</v>
      </c>
      <c r="E135" s="42">
        <v>3600</v>
      </c>
      <c r="F135" s="42">
        <v>2664</v>
      </c>
      <c r="G135" s="42">
        <v>2664</v>
      </c>
      <c r="H135" s="56"/>
      <c r="I135" s="56"/>
      <c r="J135" s="56"/>
      <c r="K135" s="78" t="s">
        <v>94</v>
      </c>
    </row>
    <row r="136" spans="1:11" s="12" customFormat="1" ht="12.75">
      <c r="A136" s="82"/>
      <c r="B136" s="55"/>
      <c r="C136" s="56"/>
      <c r="D136" s="56"/>
      <c r="E136" s="42">
        <v>3600</v>
      </c>
      <c r="F136" s="42">
        <v>2664</v>
      </c>
      <c r="G136" s="42">
        <v>2664</v>
      </c>
      <c r="H136" s="56"/>
      <c r="I136" s="56"/>
      <c r="J136" s="56"/>
      <c r="K136" s="81"/>
    </row>
    <row r="137" spans="1:11" s="12" customFormat="1" ht="12.75">
      <c r="A137" s="82"/>
      <c r="B137" s="55"/>
      <c r="C137" s="56"/>
      <c r="D137" s="56"/>
      <c r="E137" s="42">
        <v>0</v>
      </c>
      <c r="F137" s="42">
        <v>0</v>
      </c>
      <c r="G137" s="42">
        <v>0</v>
      </c>
      <c r="H137" s="56"/>
      <c r="I137" s="56"/>
      <c r="J137" s="56"/>
      <c r="K137" s="81"/>
    </row>
    <row r="138" spans="1:11" s="12" customFormat="1" ht="12.75">
      <c r="A138" s="82"/>
      <c r="B138" s="55"/>
      <c r="C138" s="56"/>
      <c r="D138" s="56"/>
      <c r="E138" s="42">
        <v>0</v>
      </c>
      <c r="F138" s="42">
        <v>0</v>
      </c>
      <c r="G138" s="42">
        <v>0</v>
      </c>
      <c r="H138" s="56"/>
      <c r="I138" s="56"/>
      <c r="J138" s="56"/>
      <c r="K138" s="81"/>
    </row>
    <row r="139" spans="1:11" s="12" customFormat="1" ht="76.5">
      <c r="A139" s="73" t="s">
        <v>277</v>
      </c>
      <c r="B139" s="59" t="s">
        <v>278</v>
      </c>
      <c r="C139" s="43" t="s">
        <v>268</v>
      </c>
      <c r="D139" s="57" t="s">
        <v>271</v>
      </c>
      <c r="E139" s="42">
        <v>4250</v>
      </c>
      <c r="F139" s="42">
        <v>2082.5</v>
      </c>
      <c r="G139" s="42">
        <v>2082.5</v>
      </c>
      <c r="H139" s="43"/>
      <c r="I139" s="43"/>
      <c r="J139" s="43"/>
      <c r="K139" s="78" t="s">
        <v>94</v>
      </c>
    </row>
    <row r="140" spans="1:11" s="12" customFormat="1" ht="12.75">
      <c r="A140" s="82"/>
      <c r="B140" s="55" t="s">
        <v>262</v>
      </c>
      <c r="C140" s="56"/>
      <c r="D140" s="56"/>
      <c r="E140" s="42">
        <v>4250</v>
      </c>
      <c r="F140" s="42">
        <v>2082.5</v>
      </c>
      <c r="G140" s="42">
        <v>1275</v>
      </c>
      <c r="H140" s="56"/>
      <c r="I140" s="56"/>
      <c r="J140" s="56"/>
      <c r="K140" s="81"/>
    </row>
    <row r="141" spans="1:11" s="12" customFormat="1" ht="12.75">
      <c r="A141" s="82"/>
      <c r="B141" s="55" t="s">
        <v>262</v>
      </c>
      <c r="C141" s="56"/>
      <c r="D141" s="56"/>
      <c r="E141" s="42">
        <v>0</v>
      </c>
      <c r="F141" s="42">
        <v>0</v>
      </c>
      <c r="G141" s="42">
        <v>0</v>
      </c>
      <c r="H141" s="56"/>
      <c r="I141" s="56"/>
      <c r="J141" s="56"/>
      <c r="K141" s="81"/>
    </row>
    <row r="142" spans="1:11" s="12" customFormat="1" ht="12.75">
      <c r="A142" s="82"/>
      <c r="B142" s="55"/>
      <c r="C142" s="56"/>
      <c r="D142" s="56"/>
      <c r="E142" s="42">
        <v>0</v>
      </c>
      <c r="F142" s="42">
        <v>0</v>
      </c>
      <c r="G142" s="42">
        <v>0</v>
      </c>
      <c r="H142" s="56"/>
      <c r="I142" s="56"/>
      <c r="J142" s="56"/>
      <c r="K142" s="81"/>
    </row>
    <row r="143" spans="1:11" s="12" customFormat="1" ht="63.75">
      <c r="A143" s="73" t="s">
        <v>279</v>
      </c>
      <c r="B143" s="55" t="s">
        <v>280</v>
      </c>
      <c r="C143" s="56" t="s">
        <v>268</v>
      </c>
      <c r="D143" s="56" t="s">
        <v>281</v>
      </c>
      <c r="E143" s="42">
        <v>4800</v>
      </c>
      <c r="F143" s="42">
        <v>2664</v>
      </c>
      <c r="G143" s="42">
        <v>2664</v>
      </c>
      <c r="H143" s="56"/>
      <c r="I143" s="56"/>
      <c r="J143" s="56"/>
      <c r="K143" s="78" t="s">
        <v>94</v>
      </c>
    </row>
    <row r="144" spans="1:11" s="12" customFormat="1" ht="12.75">
      <c r="A144" s="82"/>
      <c r="B144" s="55"/>
      <c r="C144" s="56"/>
      <c r="D144" s="56"/>
      <c r="E144" s="42">
        <v>4800</v>
      </c>
      <c r="F144" s="42">
        <v>2664</v>
      </c>
      <c r="G144" s="42">
        <v>2664</v>
      </c>
      <c r="H144" s="56"/>
      <c r="I144" s="56"/>
      <c r="J144" s="56"/>
      <c r="K144" s="81"/>
    </row>
    <row r="145" spans="1:11" s="12" customFormat="1" ht="12.75">
      <c r="A145" s="82"/>
      <c r="B145" s="55"/>
      <c r="C145" s="56"/>
      <c r="D145" s="56"/>
      <c r="E145" s="42">
        <v>0</v>
      </c>
      <c r="F145" s="42">
        <v>0</v>
      </c>
      <c r="G145" s="42">
        <v>0</v>
      </c>
      <c r="H145" s="56"/>
      <c r="I145" s="56"/>
      <c r="J145" s="56"/>
      <c r="K145" s="81"/>
    </row>
    <row r="146" spans="1:11" s="12" customFormat="1" ht="12.75">
      <c r="A146" s="82"/>
      <c r="B146" s="55"/>
      <c r="C146" s="56"/>
      <c r="D146" s="56"/>
      <c r="E146" s="42">
        <v>0</v>
      </c>
      <c r="F146" s="42">
        <v>0</v>
      </c>
      <c r="G146" s="42">
        <v>0</v>
      </c>
      <c r="H146" s="56"/>
      <c r="I146" s="56"/>
      <c r="J146" s="56"/>
      <c r="K146" s="81"/>
    </row>
    <row r="147" spans="1:11" s="12" customFormat="1" ht="76.5">
      <c r="A147" s="73" t="s">
        <v>282</v>
      </c>
      <c r="B147" s="55" t="s">
        <v>283</v>
      </c>
      <c r="C147" s="56" t="s">
        <v>268</v>
      </c>
      <c r="D147" s="56" t="s">
        <v>281</v>
      </c>
      <c r="E147" s="42">
        <v>6600</v>
      </c>
      <c r="F147" s="42">
        <v>4719</v>
      </c>
      <c r="G147" s="42">
        <v>4719</v>
      </c>
      <c r="H147" s="56"/>
      <c r="I147" s="56"/>
      <c r="J147" s="56"/>
      <c r="K147" s="78" t="s">
        <v>94</v>
      </c>
    </row>
    <row r="148" spans="1:11" s="12" customFormat="1" ht="12.75">
      <c r="A148" s="73"/>
      <c r="B148" s="55"/>
      <c r="C148" s="56"/>
      <c r="D148" s="56"/>
      <c r="E148" s="42">
        <v>6600</v>
      </c>
      <c r="F148" s="42">
        <v>4719</v>
      </c>
      <c r="G148" s="42">
        <v>3399</v>
      </c>
      <c r="H148" s="56"/>
      <c r="I148" s="56"/>
      <c r="J148" s="56"/>
      <c r="K148" s="78"/>
    </row>
    <row r="149" spans="1:11" s="12" customFormat="1" ht="12.75">
      <c r="A149" s="82"/>
      <c r="B149" s="55"/>
      <c r="C149" s="56"/>
      <c r="D149" s="56"/>
      <c r="E149" s="42">
        <v>0</v>
      </c>
      <c r="F149" s="42">
        <v>0</v>
      </c>
      <c r="G149" s="42">
        <v>0</v>
      </c>
      <c r="H149" s="56"/>
      <c r="I149" s="56"/>
      <c r="J149" s="56"/>
      <c r="K149" s="81"/>
    </row>
    <row r="150" spans="1:11" s="12" customFormat="1" ht="12.75">
      <c r="A150" s="82"/>
      <c r="B150" s="55"/>
      <c r="C150" s="56"/>
      <c r="D150" s="56"/>
      <c r="E150" s="42">
        <v>0</v>
      </c>
      <c r="F150" s="42">
        <v>0</v>
      </c>
      <c r="G150" s="42">
        <v>0</v>
      </c>
      <c r="H150" s="56"/>
      <c r="I150" s="56"/>
      <c r="J150" s="56"/>
      <c r="K150" s="81"/>
    </row>
    <row r="151" spans="1:11" s="12" customFormat="1" ht="63.75">
      <c r="A151" s="73" t="s">
        <v>488</v>
      </c>
      <c r="B151" s="55" t="s">
        <v>489</v>
      </c>
      <c r="C151" s="56" t="s">
        <v>478</v>
      </c>
      <c r="D151" s="54">
        <v>40372</v>
      </c>
      <c r="E151" s="42">
        <v>7200</v>
      </c>
      <c r="F151" s="42">
        <v>1800</v>
      </c>
      <c r="G151" s="42">
        <v>1800</v>
      </c>
      <c r="H151" s="56"/>
      <c r="I151" s="56"/>
      <c r="J151" s="56"/>
      <c r="K151" s="78" t="s">
        <v>95</v>
      </c>
    </row>
    <row r="152" spans="1:11" s="12" customFormat="1" ht="12.75">
      <c r="A152" s="82"/>
      <c r="B152" s="55"/>
      <c r="C152" s="56"/>
      <c r="D152" s="56"/>
      <c r="E152" s="42">
        <v>7200</v>
      </c>
      <c r="F152" s="42">
        <v>1800</v>
      </c>
      <c r="G152" s="42">
        <v>0</v>
      </c>
      <c r="H152" s="56"/>
      <c r="I152" s="56"/>
      <c r="J152" s="56"/>
      <c r="K152" s="81"/>
    </row>
    <row r="153" spans="1:11" s="12" customFormat="1" ht="12.75">
      <c r="A153" s="82"/>
      <c r="B153" s="55"/>
      <c r="C153" s="56"/>
      <c r="D153" s="56"/>
      <c r="E153" s="42">
        <v>0</v>
      </c>
      <c r="F153" s="42">
        <v>0</v>
      </c>
      <c r="G153" s="42">
        <v>0</v>
      </c>
      <c r="H153" s="56"/>
      <c r="I153" s="56"/>
      <c r="J153" s="56"/>
      <c r="K153" s="81"/>
    </row>
    <row r="154" spans="1:11" s="12" customFormat="1" ht="12.75">
      <c r="A154" s="82"/>
      <c r="B154" s="55"/>
      <c r="C154" s="56"/>
      <c r="D154" s="56"/>
      <c r="E154" s="42">
        <v>0</v>
      </c>
      <c r="F154" s="42">
        <v>0</v>
      </c>
      <c r="G154" s="42">
        <v>0</v>
      </c>
      <c r="H154" s="56"/>
      <c r="I154" s="56"/>
      <c r="J154" s="56"/>
      <c r="K154" s="81"/>
    </row>
    <row r="155" spans="1:11" s="12" customFormat="1" ht="25.5">
      <c r="A155" s="82" t="s">
        <v>244</v>
      </c>
      <c r="B155" s="58" t="s">
        <v>284</v>
      </c>
      <c r="C155" s="56"/>
      <c r="D155" s="56"/>
      <c r="E155" s="42">
        <v>2895</v>
      </c>
      <c r="F155" s="42">
        <v>600</v>
      </c>
      <c r="G155" s="42">
        <v>600</v>
      </c>
      <c r="H155" s="56"/>
      <c r="I155" s="56"/>
      <c r="J155" s="56"/>
      <c r="K155" s="81"/>
    </row>
    <row r="156" spans="1:11" s="12" customFormat="1" ht="38.25">
      <c r="A156" s="73" t="s">
        <v>285</v>
      </c>
      <c r="B156" s="59" t="s">
        <v>286</v>
      </c>
      <c r="C156" s="43" t="s">
        <v>287</v>
      </c>
      <c r="D156" s="57">
        <v>2007</v>
      </c>
      <c r="E156" s="42">
        <v>2895</v>
      </c>
      <c r="F156" s="42">
        <v>600</v>
      </c>
      <c r="G156" s="42">
        <v>600</v>
      </c>
      <c r="H156" s="43"/>
      <c r="I156" s="43"/>
      <c r="J156" s="43"/>
      <c r="K156" s="81" t="s">
        <v>94</v>
      </c>
    </row>
    <row r="157" spans="1:11" s="12" customFormat="1" ht="12.75">
      <c r="A157" s="82"/>
      <c r="B157" s="55" t="s">
        <v>262</v>
      </c>
      <c r="C157" s="56"/>
      <c r="D157" s="56"/>
      <c r="E157" s="42">
        <v>2895</v>
      </c>
      <c r="F157" s="42">
        <v>600</v>
      </c>
      <c r="G157" s="42">
        <v>600</v>
      </c>
      <c r="H157" s="56"/>
      <c r="I157" s="56"/>
      <c r="J157" s="56"/>
      <c r="K157" s="81"/>
    </row>
    <row r="158" spans="1:11" s="12" customFormat="1" ht="12.75">
      <c r="A158" s="82"/>
      <c r="B158" s="55" t="s">
        <v>262</v>
      </c>
      <c r="C158" s="56"/>
      <c r="D158" s="56"/>
      <c r="E158" s="42">
        <v>0</v>
      </c>
      <c r="F158" s="42">
        <v>0</v>
      </c>
      <c r="G158" s="42">
        <v>0</v>
      </c>
      <c r="H158" s="56"/>
      <c r="I158" s="56"/>
      <c r="J158" s="56"/>
      <c r="K158" s="81"/>
    </row>
    <row r="159" spans="1:11" s="12" customFormat="1" ht="12.75">
      <c r="A159" s="82"/>
      <c r="B159" s="55"/>
      <c r="C159" s="56"/>
      <c r="D159" s="56"/>
      <c r="E159" s="42">
        <v>0</v>
      </c>
      <c r="F159" s="42">
        <v>0</v>
      </c>
      <c r="G159" s="42">
        <v>0</v>
      </c>
      <c r="H159" s="56"/>
      <c r="I159" s="56"/>
      <c r="J159" s="56"/>
      <c r="K159" s="81"/>
    </row>
    <row r="160" spans="1:11" s="12" customFormat="1" ht="25.5">
      <c r="A160" s="73" t="s">
        <v>288</v>
      </c>
      <c r="B160" s="51" t="s">
        <v>289</v>
      </c>
      <c r="C160" s="43"/>
      <c r="D160" s="43"/>
      <c r="E160" s="42">
        <v>30145</v>
      </c>
      <c r="F160" s="42">
        <v>16416.85</v>
      </c>
      <c r="G160" s="42">
        <v>15844.85</v>
      </c>
      <c r="H160" s="43"/>
      <c r="I160" s="43"/>
      <c r="J160" s="43"/>
      <c r="K160" s="78"/>
    </row>
    <row r="161" spans="1:11" s="12" customFormat="1" ht="216.75">
      <c r="A161" s="73" t="s">
        <v>290</v>
      </c>
      <c r="B161" s="60" t="s">
        <v>291</v>
      </c>
      <c r="C161" s="43" t="s">
        <v>268</v>
      </c>
      <c r="D161" s="43" t="s">
        <v>292</v>
      </c>
      <c r="E161" s="42">
        <v>2000</v>
      </c>
      <c r="F161" s="42">
        <v>1572</v>
      </c>
      <c r="G161" s="42">
        <v>1000</v>
      </c>
      <c r="H161" s="43"/>
      <c r="I161" s="43"/>
      <c r="J161" s="43"/>
      <c r="K161" s="81" t="s">
        <v>490</v>
      </c>
    </row>
    <row r="162" spans="1:11" s="12" customFormat="1" ht="12.75">
      <c r="A162" s="73"/>
      <c r="B162" s="51"/>
      <c r="C162" s="43"/>
      <c r="D162" s="43"/>
      <c r="E162" s="42">
        <v>2000</v>
      </c>
      <c r="F162" s="42">
        <v>1572</v>
      </c>
      <c r="G162" s="42">
        <v>1000</v>
      </c>
      <c r="H162" s="43"/>
      <c r="I162" s="43"/>
      <c r="J162" s="43"/>
      <c r="K162" s="78"/>
    </row>
    <row r="163" spans="1:11" s="12" customFormat="1" ht="12.75">
      <c r="A163" s="73"/>
      <c r="B163" s="51"/>
      <c r="C163" s="43"/>
      <c r="D163" s="43"/>
      <c r="E163" s="42">
        <v>0</v>
      </c>
      <c r="F163" s="42">
        <v>0</v>
      </c>
      <c r="G163" s="42">
        <v>0</v>
      </c>
      <c r="H163" s="43"/>
      <c r="I163" s="43"/>
      <c r="J163" s="43"/>
      <c r="K163" s="78"/>
    </row>
    <row r="164" spans="1:11" s="12" customFormat="1" ht="12.75">
      <c r="A164" s="73"/>
      <c r="B164" s="51"/>
      <c r="C164" s="43"/>
      <c r="D164" s="43"/>
      <c r="E164" s="42">
        <v>0</v>
      </c>
      <c r="F164" s="42">
        <v>0</v>
      </c>
      <c r="G164" s="42">
        <v>0</v>
      </c>
      <c r="H164" s="43"/>
      <c r="I164" s="43"/>
      <c r="J164" s="43"/>
      <c r="K164" s="78"/>
    </row>
    <row r="165" spans="1:11" s="12" customFormat="1" ht="89.25">
      <c r="A165" s="73" t="s">
        <v>293</v>
      </c>
      <c r="B165" s="60" t="s">
        <v>294</v>
      </c>
      <c r="C165" s="43" t="s">
        <v>268</v>
      </c>
      <c r="D165" s="43" t="s">
        <v>281</v>
      </c>
      <c r="E165" s="42">
        <v>3900</v>
      </c>
      <c r="F165" s="42">
        <v>1462.5</v>
      </c>
      <c r="G165" s="42">
        <v>1462.5</v>
      </c>
      <c r="H165" s="43"/>
      <c r="I165" s="43"/>
      <c r="J165" s="43"/>
      <c r="K165" s="78" t="s">
        <v>96</v>
      </c>
    </row>
    <row r="166" spans="1:11" s="12" customFormat="1" ht="12.75">
      <c r="A166" s="73"/>
      <c r="B166" s="51"/>
      <c r="C166" s="43"/>
      <c r="D166" s="43"/>
      <c r="E166" s="42">
        <v>3900</v>
      </c>
      <c r="F166" s="42">
        <v>1462.5</v>
      </c>
      <c r="G166" s="42">
        <v>733.2</v>
      </c>
      <c r="H166" s="43"/>
      <c r="I166" s="43"/>
      <c r="J166" s="43"/>
      <c r="K166" s="78"/>
    </row>
    <row r="167" spans="1:11" s="12" customFormat="1" ht="12.75">
      <c r="A167" s="73"/>
      <c r="B167" s="51"/>
      <c r="C167" s="43"/>
      <c r="D167" s="43"/>
      <c r="E167" s="42">
        <v>0</v>
      </c>
      <c r="F167" s="42">
        <v>0</v>
      </c>
      <c r="G167" s="42">
        <v>0</v>
      </c>
      <c r="H167" s="43"/>
      <c r="I167" s="43"/>
      <c r="J167" s="43"/>
      <c r="K167" s="78"/>
    </row>
    <row r="168" spans="1:11" s="12" customFormat="1" ht="12.75">
      <c r="A168" s="73"/>
      <c r="B168" s="51"/>
      <c r="C168" s="43"/>
      <c r="D168" s="43"/>
      <c r="E168" s="42">
        <v>0</v>
      </c>
      <c r="F168" s="42">
        <v>0</v>
      </c>
      <c r="G168" s="42">
        <v>0</v>
      </c>
      <c r="H168" s="43"/>
      <c r="I168" s="43"/>
      <c r="J168" s="43"/>
      <c r="K168" s="78"/>
    </row>
    <row r="169" spans="1:11" s="12" customFormat="1" ht="102">
      <c r="A169" s="73" t="s">
        <v>295</v>
      </c>
      <c r="B169" s="60" t="s">
        <v>296</v>
      </c>
      <c r="C169" s="43" t="s">
        <v>268</v>
      </c>
      <c r="D169" s="43" t="s">
        <v>281</v>
      </c>
      <c r="E169" s="42">
        <v>11490</v>
      </c>
      <c r="F169" s="42">
        <v>8617.5</v>
      </c>
      <c r="G169" s="42">
        <v>8617.5</v>
      </c>
      <c r="H169" s="43"/>
      <c r="I169" s="43"/>
      <c r="J169" s="43"/>
      <c r="K169" s="81" t="s">
        <v>94</v>
      </c>
    </row>
    <row r="170" spans="1:11" s="12" customFormat="1" ht="12.75">
      <c r="A170" s="73"/>
      <c r="B170" s="51"/>
      <c r="C170" s="43"/>
      <c r="D170" s="43"/>
      <c r="E170" s="42">
        <v>11490</v>
      </c>
      <c r="F170" s="42">
        <v>8617.5</v>
      </c>
      <c r="G170" s="42">
        <v>8617.5</v>
      </c>
      <c r="H170" s="43"/>
      <c r="I170" s="43"/>
      <c r="J170" s="43"/>
      <c r="K170" s="78"/>
    </row>
    <row r="171" spans="1:11" s="12" customFormat="1" ht="12.75">
      <c r="A171" s="73"/>
      <c r="B171" s="51"/>
      <c r="C171" s="43"/>
      <c r="D171" s="43"/>
      <c r="E171" s="42">
        <v>0</v>
      </c>
      <c r="F171" s="42">
        <v>0</v>
      </c>
      <c r="G171" s="42">
        <v>0</v>
      </c>
      <c r="H171" s="43"/>
      <c r="I171" s="43"/>
      <c r="J171" s="43"/>
      <c r="K171" s="78"/>
    </row>
    <row r="172" spans="1:11" s="12" customFormat="1" ht="12.75">
      <c r="A172" s="73"/>
      <c r="B172" s="51"/>
      <c r="C172" s="43"/>
      <c r="D172" s="43"/>
      <c r="E172" s="42">
        <v>0</v>
      </c>
      <c r="F172" s="42">
        <v>0</v>
      </c>
      <c r="G172" s="42">
        <v>0</v>
      </c>
      <c r="H172" s="43"/>
      <c r="I172" s="43"/>
      <c r="J172" s="43"/>
      <c r="K172" s="78"/>
    </row>
    <row r="173" spans="1:11" s="12" customFormat="1" ht="114.75">
      <c r="A173" s="73" t="s">
        <v>297</v>
      </c>
      <c r="B173" s="60" t="s">
        <v>298</v>
      </c>
      <c r="C173" s="43" t="s">
        <v>268</v>
      </c>
      <c r="D173" s="43" t="s">
        <v>281</v>
      </c>
      <c r="E173" s="42">
        <v>4800</v>
      </c>
      <c r="F173" s="42">
        <v>2720</v>
      </c>
      <c r="G173" s="42">
        <v>2720</v>
      </c>
      <c r="H173" s="43"/>
      <c r="I173" s="43"/>
      <c r="J173" s="43"/>
      <c r="K173" s="81" t="s">
        <v>94</v>
      </c>
    </row>
    <row r="174" spans="1:11" s="12" customFormat="1" ht="12.75">
      <c r="A174" s="73"/>
      <c r="B174" s="51"/>
      <c r="C174" s="43"/>
      <c r="D174" s="43"/>
      <c r="E174" s="42">
        <v>4800</v>
      </c>
      <c r="F174" s="42">
        <v>2720</v>
      </c>
      <c r="G174" s="42">
        <v>2720</v>
      </c>
      <c r="H174" s="43"/>
      <c r="I174" s="43"/>
      <c r="J174" s="43"/>
      <c r="K174" s="78"/>
    </row>
    <row r="175" spans="1:11" s="12" customFormat="1" ht="12.75">
      <c r="A175" s="73"/>
      <c r="B175" s="51"/>
      <c r="C175" s="43"/>
      <c r="D175" s="43"/>
      <c r="E175" s="42">
        <v>0</v>
      </c>
      <c r="F175" s="42">
        <v>0</v>
      </c>
      <c r="G175" s="42">
        <v>0</v>
      </c>
      <c r="H175" s="43"/>
      <c r="I175" s="43"/>
      <c r="J175" s="43"/>
      <c r="K175" s="78"/>
    </row>
    <row r="176" spans="1:11" s="12" customFormat="1" ht="12.75">
      <c r="A176" s="73"/>
      <c r="B176" s="51"/>
      <c r="C176" s="43"/>
      <c r="D176" s="43"/>
      <c r="E176" s="42">
        <v>0</v>
      </c>
      <c r="F176" s="42">
        <v>0</v>
      </c>
      <c r="G176" s="42">
        <v>0</v>
      </c>
      <c r="H176" s="43"/>
      <c r="I176" s="43"/>
      <c r="J176" s="43"/>
      <c r="K176" s="78"/>
    </row>
    <row r="177" spans="1:11" s="12" customFormat="1" ht="63.75">
      <c r="A177" s="73" t="s">
        <v>299</v>
      </c>
      <c r="B177" s="60" t="s">
        <v>300</v>
      </c>
      <c r="C177" s="43" t="s">
        <v>268</v>
      </c>
      <c r="D177" s="43" t="s">
        <v>301</v>
      </c>
      <c r="E177" s="42">
        <v>2480</v>
      </c>
      <c r="F177" s="42">
        <v>1661.6</v>
      </c>
      <c r="G177" s="42">
        <v>1661.6</v>
      </c>
      <c r="H177" s="43"/>
      <c r="I177" s="43"/>
      <c r="J177" s="43"/>
      <c r="K177" s="81" t="s">
        <v>94</v>
      </c>
    </row>
    <row r="178" spans="1:11" s="12" customFormat="1" ht="12.75">
      <c r="A178" s="73"/>
      <c r="B178" s="51"/>
      <c r="C178" s="43"/>
      <c r="D178" s="43"/>
      <c r="E178" s="42">
        <v>2480</v>
      </c>
      <c r="F178" s="42">
        <v>1661.6</v>
      </c>
      <c r="G178" s="42">
        <v>1165.6</v>
      </c>
      <c r="H178" s="43"/>
      <c r="I178" s="43"/>
      <c r="J178" s="43"/>
      <c r="K178" s="78"/>
    </row>
    <row r="179" spans="1:11" s="12" customFormat="1" ht="12.75">
      <c r="A179" s="73"/>
      <c r="B179" s="51"/>
      <c r="C179" s="43"/>
      <c r="D179" s="43"/>
      <c r="E179" s="42">
        <v>0</v>
      </c>
      <c r="F179" s="42">
        <v>0</v>
      </c>
      <c r="G179" s="42">
        <v>0</v>
      </c>
      <c r="H179" s="43"/>
      <c r="I179" s="43"/>
      <c r="J179" s="43"/>
      <c r="K179" s="78"/>
    </row>
    <row r="180" spans="1:11" s="12" customFormat="1" ht="12.75">
      <c r="A180" s="73"/>
      <c r="B180" s="51"/>
      <c r="C180" s="43"/>
      <c r="D180" s="43"/>
      <c r="E180" s="42">
        <v>0</v>
      </c>
      <c r="F180" s="42">
        <v>0</v>
      </c>
      <c r="G180" s="42">
        <v>0</v>
      </c>
      <c r="H180" s="43"/>
      <c r="I180" s="43"/>
      <c r="J180" s="43"/>
      <c r="K180" s="78"/>
    </row>
    <row r="181" spans="1:11" s="12" customFormat="1" ht="102">
      <c r="A181" s="73" t="s">
        <v>491</v>
      </c>
      <c r="B181" s="55" t="s">
        <v>26</v>
      </c>
      <c r="C181" s="56" t="s">
        <v>478</v>
      </c>
      <c r="D181" s="54">
        <v>40372</v>
      </c>
      <c r="E181" s="42">
        <v>5475</v>
      </c>
      <c r="F181" s="42">
        <v>383.25</v>
      </c>
      <c r="G181" s="42">
        <v>383.25</v>
      </c>
      <c r="H181" s="56"/>
      <c r="I181" s="56"/>
      <c r="J181" s="56"/>
      <c r="K181" s="81" t="s">
        <v>97</v>
      </c>
    </row>
    <row r="182" spans="1:11" s="12" customFormat="1" ht="12.75">
      <c r="A182" s="82"/>
      <c r="B182" s="55"/>
      <c r="C182" s="56"/>
      <c r="D182" s="56"/>
      <c r="E182" s="42">
        <v>5475</v>
      </c>
      <c r="F182" s="42">
        <v>383.25</v>
      </c>
      <c r="G182" s="42">
        <v>0</v>
      </c>
      <c r="H182" s="56"/>
      <c r="I182" s="56"/>
      <c r="J182" s="56"/>
      <c r="K182" s="81"/>
    </row>
    <row r="183" spans="1:11" s="12" customFormat="1" ht="12.75">
      <c r="A183" s="82"/>
      <c r="B183" s="55"/>
      <c r="C183" s="56"/>
      <c r="D183" s="56"/>
      <c r="E183" s="42">
        <v>0</v>
      </c>
      <c r="F183" s="42">
        <v>0</v>
      </c>
      <c r="G183" s="42">
        <v>0</v>
      </c>
      <c r="H183" s="56"/>
      <c r="I183" s="56"/>
      <c r="J183" s="56"/>
      <c r="K183" s="81"/>
    </row>
    <row r="184" spans="1:11" s="12" customFormat="1" ht="12.75">
      <c r="A184" s="82"/>
      <c r="B184" s="55"/>
      <c r="C184" s="56"/>
      <c r="D184" s="56"/>
      <c r="E184" s="42">
        <v>0</v>
      </c>
      <c r="F184" s="42">
        <v>0</v>
      </c>
      <c r="G184" s="42">
        <v>0</v>
      </c>
      <c r="H184" s="56"/>
      <c r="I184" s="56"/>
      <c r="J184" s="56"/>
      <c r="K184" s="81"/>
    </row>
    <row r="185" spans="1:11" s="12" customFormat="1" ht="25.5">
      <c r="A185" s="73" t="s">
        <v>302</v>
      </c>
      <c r="B185" s="51" t="s">
        <v>303</v>
      </c>
      <c r="C185" s="43"/>
      <c r="D185" s="43"/>
      <c r="E185" s="42">
        <v>4870</v>
      </c>
      <c r="F185" s="42">
        <v>2824</v>
      </c>
      <c r="G185" s="42">
        <v>2824</v>
      </c>
      <c r="H185" s="43"/>
      <c r="I185" s="43"/>
      <c r="J185" s="43"/>
      <c r="K185" s="78"/>
    </row>
    <row r="186" spans="1:11" s="12" customFormat="1" ht="76.5">
      <c r="A186" s="73" t="s">
        <v>304</v>
      </c>
      <c r="B186" s="55" t="s">
        <v>305</v>
      </c>
      <c r="C186" s="56" t="s">
        <v>268</v>
      </c>
      <c r="D186" s="56" t="s">
        <v>281</v>
      </c>
      <c r="E186" s="42">
        <v>2850</v>
      </c>
      <c r="F186" s="42">
        <v>1804</v>
      </c>
      <c r="G186" s="42">
        <v>1804</v>
      </c>
      <c r="H186" s="56"/>
      <c r="I186" s="56"/>
      <c r="J186" s="56"/>
      <c r="K186" s="81" t="s">
        <v>94</v>
      </c>
    </row>
    <row r="187" spans="1:11" s="12" customFormat="1" ht="12.75">
      <c r="A187" s="82"/>
      <c r="B187" s="55"/>
      <c r="C187" s="56"/>
      <c r="D187" s="56"/>
      <c r="E187" s="42">
        <v>2850</v>
      </c>
      <c r="F187" s="42">
        <v>1804</v>
      </c>
      <c r="G187" s="42">
        <v>1804</v>
      </c>
      <c r="H187" s="56"/>
      <c r="I187" s="56"/>
      <c r="J187" s="56"/>
      <c r="K187" s="81"/>
    </row>
    <row r="188" spans="1:11" s="12" customFormat="1" ht="12.75">
      <c r="A188" s="82"/>
      <c r="B188" s="55"/>
      <c r="C188" s="56"/>
      <c r="D188" s="56"/>
      <c r="E188" s="42">
        <v>0</v>
      </c>
      <c r="F188" s="42">
        <v>0</v>
      </c>
      <c r="G188" s="42">
        <v>0</v>
      </c>
      <c r="H188" s="56"/>
      <c r="I188" s="56"/>
      <c r="J188" s="56"/>
      <c r="K188" s="81"/>
    </row>
    <row r="189" spans="1:11" s="12" customFormat="1" ht="12.75">
      <c r="A189" s="82"/>
      <c r="B189" s="55"/>
      <c r="C189" s="56"/>
      <c r="D189" s="56"/>
      <c r="E189" s="42">
        <v>0</v>
      </c>
      <c r="F189" s="42">
        <v>0</v>
      </c>
      <c r="G189" s="42">
        <v>0</v>
      </c>
      <c r="H189" s="56"/>
      <c r="I189" s="56"/>
      <c r="J189" s="56"/>
      <c r="K189" s="81"/>
    </row>
    <row r="190" spans="1:11" s="12" customFormat="1" ht="89.25">
      <c r="A190" s="73" t="s">
        <v>306</v>
      </c>
      <c r="B190" s="55" t="s">
        <v>307</v>
      </c>
      <c r="C190" s="56" t="s">
        <v>308</v>
      </c>
      <c r="D190" s="56">
        <v>2008</v>
      </c>
      <c r="E190" s="42">
        <v>2020</v>
      </c>
      <c r="F190" s="42">
        <v>1020</v>
      </c>
      <c r="G190" s="42">
        <v>1020</v>
      </c>
      <c r="H190" s="56"/>
      <c r="I190" s="56"/>
      <c r="J190" s="56"/>
      <c r="K190" s="78" t="s">
        <v>94</v>
      </c>
    </row>
    <row r="191" spans="1:11" s="12" customFormat="1" ht="12.75">
      <c r="A191" s="82"/>
      <c r="B191" s="55"/>
      <c r="C191" s="56"/>
      <c r="D191" s="56"/>
      <c r="E191" s="42">
        <v>2020</v>
      </c>
      <c r="F191" s="42">
        <v>1020</v>
      </c>
      <c r="G191" s="42">
        <v>1020</v>
      </c>
      <c r="H191" s="56"/>
      <c r="I191" s="56"/>
      <c r="J191" s="56"/>
      <c r="K191" s="81"/>
    </row>
    <row r="192" spans="1:11" s="12" customFormat="1" ht="12.75">
      <c r="A192" s="82"/>
      <c r="B192" s="55"/>
      <c r="C192" s="56"/>
      <c r="D192" s="56"/>
      <c r="E192" s="42">
        <v>0</v>
      </c>
      <c r="F192" s="42">
        <v>0</v>
      </c>
      <c r="G192" s="42">
        <v>0</v>
      </c>
      <c r="H192" s="56"/>
      <c r="I192" s="56"/>
      <c r="J192" s="56"/>
      <c r="K192" s="81"/>
    </row>
    <row r="193" spans="1:11" s="12" customFormat="1" ht="12.75">
      <c r="A193" s="82"/>
      <c r="B193" s="55"/>
      <c r="C193" s="56"/>
      <c r="D193" s="56"/>
      <c r="E193" s="42">
        <v>0</v>
      </c>
      <c r="F193" s="42">
        <v>0</v>
      </c>
      <c r="G193" s="42">
        <v>0</v>
      </c>
      <c r="H193" s="56"/>
      <c r="I193" s="56"/>
      <c r="J193" s="56"/>
      <c r="K193" s="81"/>
    </row>
    <row r="194" spans="1:11" s="12" customFormat="1" ht="51">
      <c r="A194" s="73" t="s">
        <v>309</v>
      </c>
      <c r="B194" s="51" t="s">
        <v>310</v>
      </c>
      <c r="C194" s="57"/>
      <c r="D194" s="57"/>
      <c r="E194" s="42">
        <v>7204</v>
      </c>
      <c r="F194" s="42">
        <v>3601</v>
      </c>
      <c r="G194" s="42">
        <v>3601</v>
      </c>
      <c r="H194" s="43"/>
      <c r="I194" s="43"/>
      <c r="J194" s="43"/>
      <c r="K194" s="78"/>
    </row>
    <row r="195" spans="1:11" s="12" customFormat="1" ht="51">
      <c r="A195" s="73" t="s">
        <v>311</v>
      </c>
      <c r="B195" s="59" t="s">
        <v>312</v>
      </c>
      <c r="C195" s="57" t="s">
        <v>268</v>
      </c>
      <c r="D195" s="57" t="s">
        <v>292</v>
      </c>
      <c r="E195" s="42">
        <v>1949</v>
      </c>
      <c r="F195" s="42">
        <v>1949</v>
      </c>
      <c r="G195" s="42">
        <v>1949</v>
      </c>
      <c r="H195" s="43"/>
      <c r="I195" s="43"/>
      <c r="J195" s="43"/>
      <c r="K195" s="78" t="s">
        <v>94</v>
      </c>
    </row>
    <row r="196" spans="1:11" s="12" customFormat="1" ht="12.75">
      <c r="A196" s="82"/>
      <c r="B196" s="55" t="s">
        <v>262</v>
      </c>
      <c r="C196" s="56"/>
      <c r="D196" s="56"/>
      <c r="E196" s="42">
        <v>1949</v>
      </c>
      <c r="F196" s="42">
        <v>1949</v>
      </c>
      <c r="G196" s="42">
        <v>949.16</v>
      </c>
      <c r="H196" s="56"/>
      <c r="I196" s="56"/>
      <c r="J196" s="56"/>
      <c r="K196" s="81"/>
    </row>
    <row r="197" spans="1:11" s="12" customFormat="1" ht="12.75">
      <c r="A197" s="82"/>
      <c r="B197" s="55" t="s">
        <v>262</v>
      </c>
      <c r="C197" s="56"/>
      <c r="D197" s="56"/>
      <c r="E197" s="42">
        <v>0</v>
      </c>
      <c r="F197" s="42">
        <v>0</v>
      </c>
      <c r="G197" s="42">
        <v>0</v>
      </c>
      <c r="H197" s="56"/>
      <c r="I197" s="56"/>
      <c r="J197" s="56"/>
      <c r="K197" s="81"/>
    </row>
    <row r="198" spans="1:11" s="12" customFormat="1" ht="12.75">
      <c r="A198" s="82"/>
      <c r="B198" s="55"/>
      <c r="C198" s="56"/>
      <c r="D198" s="56"/>
      <c r="E198" s="42">
        <v>0</v>
      </c>
      <c r="F198" s="42">
        <v>0</v>
      </c>
      <c r="G198" s="42">
        <v>0</v>
      </c>
      <c r="H198" s="56"/>
      <c r="I198" s="56"/>
      <c r="J198" s="56"/>
      <c r="K198" s="81"/>
    </row>
    <row r="199" spans="1:11" s="12" customFormat="1" ht="63.75">
      <c r="A199" s="73" t="s">
        <v>313</v>
      </c>
      <c r="B199" s="59" t="s">
        <v>314</v>
      </c>
      <c r="C199" s="57" t="s">
        <v>478</v>
      </c>
      <c r="D199" s="57" t="s">
        <v>315</v>
      </c>
      <c r="E199" s="42">
        <v>2105</v>
      </c>
      <c r="F199" s="42">
        <v>297.5</v>
      </c>
      <c r="G199" s="42">
        <v>297.5</v>
      </c>
      <c r="H199" s="43"/>
      <c r="I199" s="43"/>
      <c r="J199" s="43"/>
      <c r="K199" s="78" t="s">
        <v>94</v>
      </c>
    </row>
    <row r="200" spans="1:11" s="12" customFormat="1" ht="12.75">
      <c r="A200" s="82"/>
      <c r="B200" s="55" t="s">
        <v>262</v>
      </c>
      <c r="C200" s="56"/>
      <c r="D200" s="56"/>
      <c r="E200" s="42">
        <v>2105</v>
      </c>
      <c r="F200" s="42">
        <v>297.5</v>
      </c>
      <c r="G200" s="42">
        <v>297.5</v>
      </c>
      <c r="H200" s="56"/>
      <c r="I200" s="56"/>
      <c r="J200" s="56"/>
      <c r="K200" s="81"/>
    </row>
    <row r="201" spans="1:11" s="12" customFormat="1" ht="12.75">
      <c r="A201" s="82"/>
      <c r="B201" s="55" t="s">
        <v>262</v>
      </c>
      <c r="C201" s="56"/>
      <c r="D201" s="56"/>
      <c r="E201" s="42">
        <v>0</v>
      </c>
      <c r="F201" s="42">
        <v>0</v>
      </c>
      <c r="G201" s="42">
        <v>0</v>
      </c>
      <c r="H201" s="56"/>
      <c r="I201" s="56"/>
      <c r="J201" s="56"/>
      <c r="K201" s="81"/>
    </row>
    <row r="202" spans="1:11" s="12" customFormat="1" ht="12.75">
      <c r="A202" s="82"/>
      <c r="B202" s="55"/>
      <c r="C202" s="56"/>
      <c r="D202" s="56"/>
      <c r="E202" s="42">
        <v>0</v>
      </c>
      <c r="F202" s="42">
        <v>0</v>
      </c>
      <c r="G202" s="42">
        <v>0</v>
      </c>
      <c r="H202" s="56"/>
      <c r="I202" s="56"/>
      <c r="J202" s="56"/>
      <c r="K202" s="81"/>
    </row>
    <row r="203" spans="1:11" s="12" customFormat="1" ht="38.25">
      <c r="A203" s="75" t="s">
        <v>98</v>
      </c>
      <c r="B203" s="61" t="s">
        <v>99</v>
      </c>
      <c r="C203" s="43" t="s">
        <v>308</v>
      </c>
      <c r="D203" s="57" t="s">
        <v>100</v>
      </c>
      <c r="E203" s="40">
        <v>3150</v>
      </c>
      <c r="F203" s="40">
        <v>1354.5</v>
      </c>
      <c r="G203" s="40">
        <v>1354.5</v>
      </c>
      <c r="H203" s="43"/>
      <c r="I203" s="44"/>
      <c r="J203" s="44"/>
      <c r="K203" s="79" t="s">
        <v>101</v>
      </c>
    </row>
    <row r="204" spans="1:11" s="12" customFormat="1" ht="12.75">
      <c r="A204" s="73"/>
      <c r="B204" s="62" t="s">
        <v>262</v>
      </c>
      <c r="C204" s="43"/>
      <c r="D204" s="57"/>
      <c r="E204" s="42">
        <v>3150</v>
      </c>
      <c r="F204" s="42">
        <v>1354.5</v>
      </c>
      <c r="G204" s="42">
        <v>0</v>
      </c>
      <c r="H204" s="43"/>
      <c r="I204" s="56"/>
      <c r="J204" s="43"/>
      <c r="K204" s="78"/>
    </row>
    <row r="205" spans="1:11" s="12" customFormat="1" ht="12.75">
      <c r="A205" s="73"/>
      <c r="B205" s="59" t="s">
        <v>262</v>
      </c>
      <c r="C205" s="43"/>
      <c r="D205" s="57"/>
      <c r="E205" s="42">
        <v>0</v>
      </c>
      <c r="F205" s="42">
        <v>0</v>
      </c>
      <c r="G205" s="42">
        <v>0</v>
      </c>
      <c r="H205" s="43"/>
      <c r="I205" s="56"/>
      <c r="J205" s="43"/>
      <c r="K205" s="81"/>
    </row>
    <row r="206" spans="1:11" s="12" customFormat="1" ht="12.75">
      <c r="A206" s="82"/>
      <c r="B206" s="55"/>
      <c r="C206" s="56"/>
      <c r="D206" s="56"/>
      <c r="E206" s="42">
        <v>0</v>
      </c>
      <c r="F206" s="42">
        <v>0</v>
      </c>
      <c r="G206" s="42">
        <v>0</v>
      </c>
      <c r="H206" s="56"/>
      <c r="I206" s="56"/>
      <c r="J206" s="56"/>
      <c r="K206" s="81"/>
    </row>
    <row r="207" spans="1:11" s="12" customFormat="1" ht="12.75">
      <c r="A207" s="82" t="s">
        <v>231</v>
      </c>
      <c r="B207" s="55" t="s">
        <v>316</v>
      </c>
      <c r="C207" s="56"/>
      <c r="D207" s="56"/>
      <c r="E207" s="42">
        <v>139015</v>
      </c>
      <c r="F207" s="42">
        <v>83854.564</v>
      </c>
      <c r="G207" s="42">
        <v>82684.564</v>
      </c>
      <c r="H207" s="56"/>
      <c r="I207" s="56"/>
      <c r="J207" s="56"/>
      <c r="K207" s="81"/>
    </row>
    <row r="208" spans="1:11" s="12" customFormat="1" ht="25.5">
      <c r="A208" s="82" t="s">
        <v>317</v>
      </c>
      <c r="B208" s="55" t="s">
        <v>318</v>
      </c>
      <c r="C208" s="56"/>
      <c r="D208" s="56"/>
      <c r="E208" s="42">
        <v>20920</v>
      </c>
      <c r="F208" s="42">
        <v>12969</v>
      </c>
      <c r="G208" s="42">
        <v>12969</v>
      </c>
      <c r="H208" s="56"/>
      <c r="I208" s="56"/>
      <c r="J208" s="56"/>
      <c r="K208" s="81"/>
    </row>
    <row r="209" spans="1:11" s="12" customFormat="1" ht="89.25">
      <c r="A209" s="73" t="s">
        <v>319</v>
      </c>
      <c r="B209" s="55" t="s">
        <v>320</v>
      </c>
      <c r="C209" s="56" t="s">
        <v>268</v>
      </c>
      <c r="D209" s="56" t="s">
        <v>292</v>
      </c>
      <c r="E209" s="42">
        <v>2300</v>
      </c>
      <c r="F209" s="42">
        <v>1246.6</v>
      </c>
      <c r="G209" s="42">
        <v>1246.6</v>
      </c>
      <c r="H209" s="56"/>
      <c r="I209" s="56"/>
      <c r="J209" s="56"/>
      <c r="K209" s="78" t="s">
        <v>94</v>
      </c>
    </row>
    <row r="210" spans="1:11" s="12" customFormat="1" ht="12.75">
      <c r="A210" s="82"/>
      <c r="B210" s="55" t="s">
        <v>262</v>
      </c>
      <c r="C210" s="56"/>
      <c r="D210" s="56"/>
      <c r="E210" s="42">
        <v>2300</v>
      </c>
      <c r="F210" s="42">
        <v>1246.6</v>
      </c>
      <c r="G210" s="42">
        <v>1246.6</v>
      </c>
      <c r="H210" s="56"/>
      <c r="I210" s="56"/>
      <c r="J210" s="56"/>
      <c r="K210" s="81"/>
    </row>
    <row r="211" spans="1:11" s="12" customFormat="1" ht="12.75">
      <c r="A211" s="82"/>
      <c r="B211" s="55" t="s">
        <v>262</v>
      </c>
      <c r="C211" s="56"/>
      <c r="D211" s="56"/>
      <c r="E211" s="42">
        <v>0</v>
      </c>
      <c r="F211" s="42">
        <v>0</v>
      </c>
      <c r="G211" s="42">
        <v>0</v>
      </c>
      <c r="H211" s="56"/>
      <c r="I211" s="56"/>
      <c r="J211" s="56"/>
      <c r="K211" s="81"/>
    </row>
    <row r="212" spans="1:11" s="12" customFormat="1" ht="12.75">
      <c r="A212" s="82"/>
      <c r="B212" s="55"/>
      <c r="C212" s="56"/>
      <c r="D212" s="56"/>
      <c r="E212" s="42">
        <v>0</v>
      </c>
      <c r="F212" s="42">
        <v>0</v>
      </c>
      <c r="G212" s="42">
        <v>0</v>
      </c>
      <c r="H212" s="56"/>
      <c r="I212" s="56"/>
      <c r="J212" s="56"/>
      <c r="K212" s="81"/>
    </row>
    <row r="213" spans="1:11" s="12" customFormat="1" ht="51">
      <c r="A213" s="73" t="s">
        <v>321</v>
      </c>
      <c r="B213" s="59" t="s">
        <v>322</v>
      </c>
      <c r="C213" s="43" t="s">
        <v>268</v>
      </c>
      <c r="D213" s="57" t="s">
        <v>301</v>
      </c>
      <c r="E213" s="42">
        <v>3040</v>
      </c>
      <c r="F213" s="42">
        <v>1900</v>
      </c>
      <c r="G213" s="42">
        <v>1900</v>
      </c>
      <c r="H213" s="43"/>
      <c r="I213" s="56"/>
      <c r="J213" s="43"/>
      <c r="K213" s="78" t="s">
        <v>94</v>
      </c>
    </row>
    <row r="214" spans="1:11" s="12" customFormat="1" ht="12.75">
      <c r="A214" s="82"/>
      <c r="B214" s="55"/>
      <c r="C214" s="56"/>
      <c r="D214" s="56"/>
      <c r="E214" s="42">
        <v>3040</v>
      </c>
      <c r="F214" s="42">
        <v>1900</v>
      </c>
      <c r="G214" s="42">
        <v>1900</v>
      </c>
      <c r="H214" s="56"/>
      <c r="I214" s="56"/>
      <c r="J214" s="56"/>
      <c r="K214" s="81"/>
    </row>
    <row r="215" spans="1:11" s="12" customFormat="1" ht="12.75">
      <c r="A215" s="82"/>
      <c r="B215" s="55"/>
      <c r="C215" s="56"/>
      <c r="D215" s="56"/>
      <c r="E215" s="42">
        <v>0</v>
      </c>
      <c r="F215" s="42">
        <v>0</v>
      </c>
      <c r="G215" s="42">
        <v>0</v>
      </c>
      <c r="H215" s="56"/>
      <c r="I215" s="56"/>
      <c r="J215" s="56"/>
      <c r="K215" s="81"/>
    </row>
    <row r="216" spans="1:11" s="12" customFormat="1" ht="12.75">
      <c r="A216" s="82"/>
      <c r="B216" s="55"/>
      <c r="C216" s="56"/>
      <c r="D216" s="56"/>
      <c r="E216" s="42">
        <v>0</v>
      </c>
      <c r="F216" s="42">
        <v>0</v>
      </c>
      <c r="G216" s="42">
        <v>0</v>
      </c>
      <c r="H216" s="56"/>
      <c r="I216" s="56"/>
      <c r="J216" s="56"/>
      <c r="K216" s="81"/>
    </row>
    <row r="217" spans="1:11" s="12" customFormat="1" ht="51">
      <c r="A217" s="82" t="s">
        <v>323</v>
      </c>
      <c r="B217" s="58" t="s">
        <v>324</v>
      </c>
      <c r="C217" s="56" t="s">
        <v>268</v>
      </c>
      <c r="D217" s="56" t="s">
        <v>281</v>
      </c>
      <c r="E217" s="42">
        <v>3400</v>
      </c>
      <c r="F217" s="42">
        <v>2380</v>
      </c>
      <c r="G217" s="42">
        <v>2380</v>
      </c>
      <c r="H217" s="56"/>
      <c r="I217" s="56"/>
      <c r="J217" s="56"/>
      <c r="K217" s="81" t="s">
        <v>102</v>
      </c>
    </row>
    <row r="218" spans="1:11" s="12" customFormat="1" ht="12.75">
      <c r="A218" s="73"/>
      <c r="B218" s="59" t="s">
        <v>262</v>
      </c>
      <c r="C218" s="43"/>
      <c r="D218" s="57"/>
      <c r="E218" s="42">
        <v>3400</v>
      </c>
      <c r="F218" s="42">
        <v>2380</v>
      </c>
      <c r="G218" s="42">
        <v>2380</v>
      </c>
      <c r="H218" s="43"/>
      <c r="I218" s="43"/>
      <c r="J218" s="43"/>
      <c r="K218" s="78"/>
    </row>
    <row r="219" spans="1:11" s="12" customFormat="1" ht="12.75">
      <c r="A219" s="73"/>
      <c r="B219" s="59" t="s">
        <v>262</v>
      </c>
      <c r="C219" s="43"/>
      <c r="D219" s="57"/>
      <c r="E219" s="42">
        <v>0</v>
      </c>
      <c r="F219" s="42">
        <v>0</v>
      </c>
      <c r="G219" s="42">
        <v>0</v>
      </c>
      <c r="H219" s="43"/>
      <c r="I219" s="43"/>
      <c r="J219" s="43"/>
      <c r="K219" s="78"/>
    </row>
    <row r="220" spans="1:11" s="12" customFormat="1" ht="12.75">
      <c r="A220" s="82"/>
      <c r="B220" s="55"/>
      <c r="C220" s="56"/>
      <c r="D220" s="56"/>
      <c r="E220" s="42">
        <v>0</v>
      </c>
      <c r="F220" s="42">
        <v>0</v>
      </c>
      <c r="G220" s="42">
        <v>0</v>
      </c>
      <c r="H220" s="56"/>
      <c r="I220" s="56"/>
      <c r="J220" s="56"/>
      <c r="K220" s="81"/>
    </row>
    <row r="221" spans="1:11" s="12" customFormat="1" ht="63.75">
      <c r="A221" s="82" t="s">
        <v>103</v>
      </c>
      <c r="B221" s="55" t="s">
        <v>104</v>
      </c>
      <c r="C221" s="56" t="s">
        <v>478</v>
      </c>
      <c r="D221" s="56" t="s">
        <v>105</v>
      </c>
      <c r="E221" s="42">
        <v>3120</v>
      </c>
      <c r="F221" s="42">
        <v>2402.4</v>
      </c>
      <c r="G221" s="42">
        <v>2402.4</v>
      </c>
      <c r="H221" s="56"/>
      <c r="I221" s="56"/>
      <c r="J221" s="56"/>
      <c r="K221" s="81" t="s">
        <v>94</v>
      </c>
    </row>
    <row r="222" spans="1:11" s="12" customFormat="1" ht="12.75">
      <c r="A222" s="73"/>
      <c r="B222" s="53" t="s">
        <v>262</v>
      </c>
      <c r="C222" s="57"/>
      <c r="D222" s="57"/>
      <c r="E222" s="42">
        <v>3120</v>
      </c>
      <c r="F222" s="42">
        <v>2402.4</v>
      </c>
      <c r="G222" s="42">
        <v>2402.4</v>
      </c>
      <c r="H222" s="43"/>
      <c r="I222" s="43"/>
      <c r="J222" s="43"/>
      <c r="K222" s="81"/>
    </row>
    <row r="223" spans="1:11" s="12" customFormat="1" ht="12.75">
      <c r="A223" s="82"/>
      <c r="B223" s="55" t="s">
        <v>262</v>
      </c>
      <c r="C223" s="56"/>
      <c r="D223" s="56"/>
      <c r="E223" s="42">
        <v>0</v>
      </c>
      <c r="F223" s="42">
        <v>0</v>
      </c>
      <c r="G223" s="42">
        <v>0</v>
      </c>
      <c r="H223" s="56"/>
      <c r="I223" s="56"/>
      <c r="J223" s="56"/>
      <c r="K223" s="81"/>
    </row>
    <row r="224" spans="1:11" s="12" customFormat="1" ht="12.75">
      <c r="A224" s="82"/>
      <c r="B224" s="55"/>
      <c r="C224" s="56"/>
      <c r="D224" s="56"/>
      <c r="E224" s="42">
        <v>0</v>
      </c>
      <c r="F224" s="42">
        <v>0</v>
      </c>
      <c r="G224" s="42">
        <v>0</v>
      </c>
      <c r="H224" s="56"/>
      <c r="I224" s="56"/>
      <c r="J224" s="56"/>
      <c r="K224" s="81"/>
    </row>
    <row r="225" spans="1:11" s="12" customFormat="1" ht="51">
      <c r="A225" s="82" t="s">
        <v>106</v>
      </c>
      <c r="B225" s="55" t="s">
        <v>107</v>
      </c>
      <c r="C225" s="56" t="s">
        <v>478</v>
      </c>
      <c r="D225" s="56" t="s">
        <v>108</v>
      </c>
      <c r="E225" s="42">
        <v>4080</v>
      </c>
      <c r="F225" s="42">
        <v>2550</v>
      </c>
      <c r="G225" s="42">
        <v>2550</v>
      </c>
      <c r="H225" s="56"/>
      <c r="I225" s="56"/>
      <c r="J225" s="56"/>
      <c r="K225" s="81" t="s">
        <v>109</v>
      </c>
    </row>
    <row r="226" spans="1:11" s="12" customFormat="1" ht="12.75">
      <c r="A226" s="73"/>
      <c r="B226" s="53" t="s">
        <v>262</v>
      </c>
      <c r="C226" s="57"/>
      <c r="D226" s="54"/>
      <c r="E226" s="42">
        <v>4080</v>
      </c>
      <c r="F226" s="42">
        <v>2550</v>
      </c>
      <c r="G226" s="42">
        <v>0</v>
      </c>
      <c r="H226" s="43"/>
      <c r="I226" s="43"/>
      <c r="J226" s="43"/>
      <c r="K226" s="81"/>
    </row>
    <row r="227" spans="1:11" s="12" customFormat="1" ht="12.75">
      <c r="A227" s="82"/>
      <c r="B227" s="55" t="s">
        <v>262</v>
      </c>
      <c r="C227" s="56"/>
      <c r="D227" s="56"/>
      <c r="E227" s="42">
        <v>0</v>
      </c>
      <c r="F227" s="42">
        <v>0</v>
      </c>
      <c r="G227" s="42">
        <v>0</v>
      </c>
      <c r="H227" s="56"/>
      <c r="I227" s="56"/>
      <c r="J227" s="56"/>
      <c r="K227" s="81"/>
    </row>
    <row r="228" spans="1:11" s="12" customFormat="1" ht="12.75">
      <c r="A228" s="82"/>
      <c r="B228" s="55"/>
      <c r="C228" s="56"/>
      <c r="D228" s="56"/>
      <c r="E228" s="42">
        <v>0</v>
      </c>
      <c r="F228" s="42">
        <v>0</v>
      </c>
      <c r="G228" s="42">
        <v>0</v>
      </c>
      <c r="H228" s="56"/>
      <c r="I228" s="56"/>
      <c r="J228" s="56"/>
      <c r="K228" s="81"/>
    </row>
    <row r="229" spans="1:11" s="12" customFormat="1" ht="76.5">
      <c r="A229" s="82" t="s">
        <v>110</v>
      </c>
      <c r="B229" s="55" t="s">
        <v>111</v>
      </c>
      <c r="C229" s="56" t="s">
        <v>478</v>
      </c>
      <c r="D229" s="56" t="s">
        <v>108</v>
      </c>
      <c r="E229" s="42">
        <v>4980</v>
      </c>
      <c r="F229" s="42">
        <v>2490</v>
      </c>
      <c r="G229" s="42">
        <v>2490</v>
      </c>
      <c r="H229" s="56"/>
      <c r="I229" s="56"/>
      <c r="J229" s="56"/>
      <c r="K229" s="81" t="s">
        <v>94</v>
      </c>
    </row>
    <row r="230" spans="1:11" s="12" customFormat="1" ht="12.75">
      <c r="A230" s="73"/>
      <c r="B230" s="62" t="s">
        <v>262</v>
      </c>
      <c r="C230" s="43"/>
      <c r="D230" s="57"/>
      <c r="E230" s="42">
        <v>4980</v>
      </c>
      <c r="F230" s="42">
        <v>2490</v>
      </c>
      <c r="G230" s="42">
        <v>2490</v>
      </c>
      <c r="H230" s="43"/>
      <c r="I230" s="43"/>
      <c r="J230" s="43"/>
      <c r="K230" s="78"/>
    </row>
    <row r="231" spans="1:11" s="12" customFormat="1" ht="12.75">
      <c r="A231" s="73"/>
      <c r="B231" s="59" t="s">
        <v>262</v>
      </c>
      <c r="C231" s="57"/>
      <c r="D231" s="57"/>
      <c r="E231" s="42">
        <v>0</v>
      </c>
      <c r="F231" s="42">
        <v>0</v>
      </c>
      <c r="G231" s="42">
        <v>0</v>
      </c>
      <c r="H231" s="43"/>
      <c r="I231" s="43"/>
      <c r="J231" s="43"/>
      <c r="K231" s="81"/>
    </row>
    <row r="232" spans="1:11" s="12" customFormat="1" ht="12.75">
      <c r="A232" s="82"/>
      <c r="B232" s="55"/>
      <c r="C232" s="56"/>
      <c r="D232" s="56"/>
      <c r="E232" s="42">
        <v>0</v>
      </c>
      <c r="F232" s="42">
        <v>0</v>
      </c>
      <c r="G232" s="42">
        <v>0</v>
      </c>
      <c r="H232" s="56"/>
      <c r="I232" s="56"/>
      <c r="J232" s="56"/>
      <c r="K232" s="81"/>
    </row>
    <row r="233" spans="1:11" s="12" customFormat="1" ht="25.5">
      <c r="A233" s="82" t="s">
        <v>325</v>
      </c>
      <c r="B233" s="55" t="s">
        <v>326</v>
      </c>
      <c r="C233" s="56"/>
      <c r="D233" s="56"/>
      <c r="E233" s="42">
        <v>15106</v>
      </c>
      <c r="F233" s="42">
        <v>10478.324</v>
      </c>
      <c r="G233" s="42">
        <v>9798.324</v>
      </c>
      <c r="H233" s="56"/>
      <c r="I233" s="56"/>
      <c r="J233" s="56"/>
      <c r="K233" s="81"/>
    </row>
    <row r="234" spans="1:11" s="12" customFormat="1" ht="140.25">
      <c r="A234" s="82" t="s">
        <v>327</v>
      </c>
      <c r="B234" s="55" t="s">
        <v>328</v>
      </c>
      <c r="C234" s="56" t="s">
        <v>268</v>
      </c>
      <c r="D234" s="56" t="s">
        <v>292</v>
      </c>
      <c r="E234" s="42">
        <v>6156</v>
      </c>
      <c r="F234" s="42">
        <v>3564.324</v>
      </c>
      <c r="G234" s="42">
        <v>3564.324</v>
      </c>
      <c r="H234" s="56"/>
      <c r="I234" s="56"/>
      <c r="J234" s="56"/>
      <c r="K234" s="81" t="s">
        <v>94</v>
      </c>
    </row>
    <row r="235" spans="1:11" s="12" customFormat="1" ht="12.75">
      <c r="A235" s="73"/>
      <c r="B235" s="59"/>
      <c r="C235" s="57"/>
      <c r="D235" s="54"/>
      <c r="E235" s="42">
        <v>6156</v>
      </c>
      <c r="F235" s="42">
        <v>3564.324</v>
      </c>
      <c r="G235" s="42">
        <v>3564.324</v>
      </c>
      <c r="H235" s="43"/>
      <c r="I235" s="43"/>
      <c r="J235" s="43"/>
      <c r="K235" s="81"/>
    </row>
    <row r="236" spans="1:11" s="12" customFormat="1" ht="12.75">
      <c r="A236" s="82"/>
      <c r="B236" s="55" t="s">
        <v>262</v>
      </c>
      <c r="C236" s="56"/>
      <c r="D236" s="56"/>
      <c r="E236" s="42">
        <v>0</v>
      </c>
      <c r="F236" s="42">
        <v>0</v>
      </c>
      <c r="G236" s="42">
        <v>0</v>
      </c>
      <c r="H236" s="56"/>
      <c r="I236" s="56"/>
      <c r="J236" s="56"/>
      <c r="K236" s="81"/>
    </row>
    <row r="237" spans="1:11" s="12" customFormat="1" ht="12.75">
      <c r="A237" s="82"/>
      <c r="B237" s="55" t="s">
        <v>262</v>
      </c>
      <c r="C237" s="56"/>
      <c r="D237" s="56"/>
      <c r="E237" s="42">
        <v>0</v>
      </c>
      <c r="F237" s="42">
        <v>0</v>
      </c>
      <c r="G237" s="42">
        <v>0</v>
      </c>
      <c r="H237" s="56"/>
      <c r="I237" s="56"/>
      <c r="J237" s="56"/>
      <c r="K237" s="81"/>
    </row>
    <row r="238" spans="1:11" s="12" customFormat="1" ht="89.25">
      <c r="A238" s="82" t="s">
        <v>329</v>
      </c>
      <c r="B238" s="55" t="s">
        <v>330</v>
      </c>
      <c r="C238" s="56" t="s">
        <v>268</v>
      </c>
      <c r="D238" s="56" t="s">
        <v>281</v>
      </c>
      <c r="E238" s="42">
        <v>3750</v>
      </c>
      <c r="F238" s="42">
        <v>3712.5</v>
      </c>
      <c r="G238" s="42">
        <v>3712.5</v>
      </c>
      <c r="H238" s="56"/>
      <c r="I238" s="56"/>
      <c r="J238" s="56"/>
      <c r="K238" s="81" t="s">
        <v>94</v>
      </c>
    </row>
    <row r="239" spans="1:11" s="12" customFormat="1" ht="12.75">
      <c r="A239" s="73"/>
      <c r="B239" s="59" t="s">
        <v>262</v>
      </c>
      <c r="C239" s="57"/>
      <c r="D239" s="54"/>
      <c r="E239" s="42">
        <v>3750</v>
      </c>
      <c r="F239" s="42">
        <v>3712.5</v>
      </c>
      <c r="G239" s="42">
        <v>3712.5</v>
      </c>
      <c r="H239" s="43"/>
      <c r="I239" s="43"/>
      <c r="J239" s="43"/>
      <c r="K239" s="81"/>
    </row>
    <row r="240" spans="1:11" s="12" customFormat="1" ht="12.75">
      <c r="A240" s="82"/>
      <c r="B240" s="55" t="s">
        <v>262</v>
      </c>
      <c r="C240" s="56"/>
      <c r="D240" s="56"/>
      <c r="E240" s="42">
        <v>0</v>
      </c>
      <c r="F240" s="42">
        <v>0</v>
      </c>
      <c r="G240" s="42">
        <v>0</v>
      </c>
      <c r="H240" s="56"/>
      <c r="I240" s="56"/>
      <c r="J240" s="56"/>
      <c r="K240" s="81"/>
    </row>
    <row r="241" spans="1:11" s="12" customFormat="1" ht="12.75">
      <c r="A241" s="82"/>
      <c r="B241" s="55"/>
      <c r="C241" s="56"/>
      <c r="D241" s="56"/>
      <c r="E241" s="42">
        <v>0</v>
      </c>
      <c r="F241" s="42">
        <v>0</v>
      </c>
      <c r="G241" s="42">
        <v>0</v>
      </c>
      <c r="H241" s="56"/>
      <c r="I241" s="56"/>
      <c r="J241" s="56"/>
      <c r="K241" s="81"/>
    </row>
    <row r="242" spans="1:11" s="12" customFormat="1" ht="63.75">
      <c r="A242" s="82" t="s">
        <v>28</v>
      </c>
      <c r="B242" s="55" t="s">
        <v>29</v>
      </c>
      <c r="C242" s="56">
        <v>2010</v>
      </c>
      <c r="D242" s="56">
        <v>40372</v>
      </c>
      <c r="E242" s="42">
        <v>1700</v>
      </c>
      <c r="F242" s="42">
        <v>1700</v>
      </c>
      <c r="G242" s="42">
        <v>1020</v>
      </c>
      <c r="H242" s="56"/>
      <c r="I242" s="56"/>
      <c r="J242" s="56"/>
      <c r="K242" s="81" t="s">
        <v>27</v>
      </c>
    </row>
    <row r="243" spans="1:11" s="12" customFormat="1" ht="12.75">
      <c r="A243" s="73"/>
      <c r="B243" s="62"/>
      <c r="C243" s="43"/>
      <c r="D243" s="57"/>
      <c r="E243" s="42">
        <v>1700</v>
      </c>
      <c r="F243" s="42">
        <v>1700</v>
      </c>
      <c r="G243" s="42">
        <v>0</v>
      </c>
      <c r="H243" s="43"/>
      <c r="I243" s="43"/>
      <c r="J243" s="43"/>
      <c r="K243" s="78"/>
    </row>
    <row r="244" spans="1:11" s="12" customFormat="1" ht="12.75">
      <c r="A244" s="73"/>
      <c r="B244" s="62" t="s">
        <v>262</v>
      </c>
      <c r="C244" s="43"/>
      <c r="D244" s="57"/>
      <c r="E244" s="42">
        <v>0</v>
      </c>
      <c r="F244" s="42">
        <v>0</v>
      </c>
      <c r="G244" s="42">
        <v>0</v>
      </c>
      <c r="H244" s="43"/>
      <c r="I244" s="43"/>
      <c r="J244" s="43"/>
      <c r="K244" s="78"/>
    </row>
    <row r="245" spans="1:11" s="12" customFormat="1" ht="12.75">
      <c r="A245" s="73"/>
      <c r="B245" s="59"/>
      <c r="C245" s="57"/>
      <c r="D245" s="57"/>
      <c r="E245" s="42">
        <v>0</v>
      </c>
      <c r="F245" s="42">
        <v>0</v>
      </c>
      <c r="G245" s="42">
        <v>0</v>
      </c>
      <c r="H245" s="43"/>
      <c r="I245" s="43"/>
      <c r="J245" s="43"/>
      <c r="K245" s="81"/>
    </row>
    <row r="246" spans="1:11" s="12" customFormat="1" ht="76.5">
      <c r="A246" s="73" t="s">
        <v>112</v>
      </c>
      <c r="B246" s="59" t="s">
        <v>113</v>
      </c>
      <c r="C246" s="57" t="s">
        <v>478</v>
      </c>
      <c r="D246" s="57" t="s">
        <v>114</v>
      </c>
      <c r="E246" s="42">
        <v>3500</v>
      </c>
      <c r="F246" s="42">
        <v>1501.5</v>
      </c>
      <c r="G246" s="42">
        <v>1501.5</v>
      </c>
      <c r="H246" s="43"/>
      <c r="I246" s="43"/>
      <c r="J246" s="43"/>
      <c r="K246" s="78" t="s">
        <v>109</v>
      </c>
    </row>
    <row r="247" spans="1:11" s="12" customFormat="1" ht="12.75">
      <c r="A247" s="82"/>
      <c r="B247" s="55"/>
      <c r="C247" s="56"/>
      <c r="D247" s="56"/>
      <c r="E247" s="42">
        <v>3500</v>
      </c>
      <c r="F247" s="42">
        <v>1501.5</v>
      </c>
      <c r="G247" s="42">
        <v>1501.5</v>
      </c>
      <c r="H247" s="56"/>
      <c r="I247" s="56"/>
      <c r="J247" s="56"/>
      <c r="K247" s="81"/>
    </row>
    <row r="248" spans="1:11" s="12" customFormat="1" ht="12.75">
      <c r="A248" s="82"/>
      <c r="B248" s="55" t="s">
        <v>262</v>
      </c>
      <c r="C248" s="56"/>
      <c r="D248" s="56"/>
      <c r="E248" s="42">
        <v>0</v>
      </c>
      <c r="F248" s="42">
        <v>0</v>
      </c>
      <c r="G248" s="42">
        <v>0</v>
      </c>
      <c r="H248" s="56"/>
      <c r="I248" s="56"/>
      <c r="J248" s="56"/>
      <c r="K248" s="81"/>
    </row>
    <row r="249" spans="1:11" s="12" customFormat="1" ht="12.75">
      <c r="A249" s="73"/>
      <c r="B249" s="59"/>
      <c r="C249" s="57"/>
      <c r="D249" s="57"/>
      <c r="E249" s="42">
        <v>0</v>
      </c>
      <c r="F249" s="42">
        <v>0</v>
      </c>
      <c r="G249" s="42">
        <v>0</v>
      </c>
      <c r="H249" s="43"/>
      <c r="I249" s="43"/>
      <c r="J249" s="43"/>
      <c r="K249" s="81"/>
    </row>
    <row r="250" spans="1:11" s="12" customFormat="1" ht="25.5">
      <c r="A250" s="73" t="s">
        <v>331</v>
      </c>
      <c r="B250" s="59" t="s">
        <v>332</v>
      </c>
      <c r="C250" s="57"/>
      <c r="D250" s="57"/>
      <c r="E250" s="42">
        <v>11820</v>
      </c>
      <c r="F250" s="42">
        <v>6369.5</v>
      </c>
      <c r="G250" s="42">
        <v>6369.5</v>
      </c>
      <c r="H250" s="43"/>
      <c r="I250" s="43"/>
      <c r="J250" s="43"/>
      <c r="K250" s="78"/>
    </row>
    <row r="251" spans="1:11" s="12" customFormat="1" ht="63.75">
      <c r="A251" s="82" t="s">
        <v>333</v>
      </c>
      <c r="B251" s="55" t="s">
        <v>334</v>
      </c>
      <c r="C251" s="56" t="s">
        <v>268</v>
      </c>
      <c r="D251" s="56" t="s">
        <v>292</v>
      </c>
      <c r="E251" s="42">
        <v>2400</v>
      </c>
      <c r="F251" s="42">
        <v>1440</v>
      </c>
      <c r="G251" s="42">
        <v>1440</v>
      </c>
      <c r="H251" s="56"/>
      <c r="I251" s="56"/>
      <c r="J251" s="56"/>
      <c r="K251" s="81" t="s">
        <v>94</v>
      </c>
    </row>
    <row r="252" spans="1:11" s="12" customFormat="1" ht="12.75">
      <c r="A252" s="82"/>
      <c r="B252" s="55" t="s">
        <v>262</v>
      </c>
      <c r="C252" s="56"/>
      <c r="D252" s="56"/>
      <c r="E252" s="42">
        <v>2400</v>
      </c>
      <c r="F252" s="42">
        <v>1440</v>
      </c>
      <c r="G252" s="42">
        <v>480</v>
      </c>
      <c r="H252" s="56"/>
      <c r="I252" s="56"/>
      <c r="J252" s="56"/>
      <c r="K252" s="81"/>
    </row>
    <row r="253" spans="1:11" s="12" customFormat="1" ht="12.75">
      <c r="A253" s="73"/>
      <c r="B253" s="59" t="s">
        <v>262</v>
      </c>
      <c r="C253" s="57"/>
      <c r="D253" s="57"/>
      <c r="E253" s="42">
        <v>0</v>
      </c>
      <c r="F253" s="42">
        <v>0</v>
      </c>
      <c r="G253" s="42">
        <v>0</v>
      </c>
      <c r="H253" s="43"/>
      <c r="I253" s="43"/>
      <c r="J253" s="43"/>
      <c r="K253" s="78"/>
    </row>
    <row r="254" spans="1:11" s="12" customFormat="1" ht="12.75">
      <c r="A254" s="73"/>
      <c r="B254" s="59"/>
      <c r="C254" s="57"/>
      <c r="D254" s="57"/>
      <c r="E254" s="42">
        <v>0</v>
      </c>
      <c r="F254" s="42">
        <v>0</v>
      </c>
      <c r="G254" s="42">
        <v>0</v>
      </c>
      <c r="H254" s="43"/>
      <c r="I254" s="43"/>
      <c r="J254" s="43"/>
      <c r="K254" s="78"/>
    </row>
    <row r="255" spans="1:11" s="12" customFormat="1" ht="51">
      <c r="A255" s="82" t="s">
        <v>30</v>
      </c>
      <c r="B255" s="55" t="s">
        <v>31</v>
      </c>
      <c r="C255" s="56" t="s">
        <v>478</v>
      </c>
      <c r="D255" s="56">
        <v>40368</v>
      </c>
      <c r="E255" s="42">
        <v>1720</v>
      </c>
      <c r="F255" s="42">
        <v>1118</v>
      </c>
      <c r="G255" s="42">
        <v>1118</v>
      </c>
      <c r="H255" s="56"/>
      <c r="I255" s="56"/>
      <c r="J255" s="56"/>
      <c r="K255" s="81" t="s">
        <v>109</v>
      </c>
    </row>
    <row r="256" spans="1:11" s="12" customFormat="1" ht="12.75">
      <c r="A256" s="82"/>
      <c r="B256" s="55"/>
      <c r="C256" s="56"/>
      <c r="D256" s="56"/>
      <c r="E256" s="42">
        <v>1720</v>
      </c>
      <c r="F256" s="42">
        <v>1118</v>
      </c>
      <c r="G256" s="42">
        <v>1118</v>
      </c>
      <c r="H256" s="56"/>
      <c r="I256" s="56"/>
      <c r="J256" s="56"/>
      <c r="K256" s="81"/>
    </row>
    <row r="257" spans="1:11" s="12" customFormat="1" ht="12.75">
      <c r="A257" s="73"/>
      <c r="B257" s="59" t="s">
        <v>262</v>
      </c>
      <c r="C257" s="57"/>
      <c r="D257" s="57"/>
      <c r="E257" s="42">
        <v>0</v>
      </c>
      <c r="F257" s="42">
        <v>0</v>
      </c>
      <c r="G257" s="42">
        <v>0</v>
      </c>
      <c r="H257" s="43"/>
      <c r="I257" s="43"/>
      <c r="J257" s="43"/>
      <c r="K257" s="78"/>
    </row>
    <row r="258" spans="1:11" s="12" customFormat="1" ht="12.75">
      <c r="A258" s="73"/>
      <c r="B258" s="59"/>
      <c r="C258" s="57"/>
      <c r="D258" s="57"/>
      <c r="E258" s="42">
        <v>0</v>
      </c>
      <c r="F258" s="42">
        <v>0</v>
      </c>
      <c r="G258" s="42">
        <v>0</v>
      </c>
      <c r="H258" s="43"/>
      <c r="I258" s="43"/>
      <c r="J258" s="43"/>
      <c r="K258" s="78"/>
    </row>
    <row r="259" spans="1:11" s="12" customFormat="1" ht="51">
      <c r="A259" s="82" t="s">
        <v>32</v>
      </c>
      <c r="B259" s="55" t="s">
        <v>33</v>
      </c>
      <c r="C259" s="56" t="s">
        <v>478</v>
      </c>
      <c r="D259" s="56">
        <v>40372</v>
      </c>
      <c r="E259" s="42">
        <v>4200</v>
      </c>
      <c r="F259" s="42">
        <v>2310</v>
      </c>
      <c r="G259" s="42">
        <v>2310</v>
      </c>
      <c r="H259" s="56"/>
      <c r="I259" s="56"/>
      <c r="J259" s="56"/>
      <c r="K259" s="81" t="s">
        <v>115</v>
      </c>
    </row>
    <row r="260" spans="1:11" s="12" customFormat="1" ht="12.75">
      <c r="A260" s="82"/>
      <c r="B260" s="55"/>
      <c r="C260" s="56"/>
      <c r="D260" s="56"/>
      <c r="E260" s="42">
        <v>4200</v>
      </c>
      <c r="F260" s="42">
        <v>2310</v>
      </c>
      <c r="G260" s="42">
        <v>2310</v>
      </c>
      <c r="H260" s="56"/>
      <c r="I260" s="56"/>
      <c r="J260" s="56"/>
      <c r="K260" s="81"/>
    </row>
    <row r="261" spans="1:11" s="12" customFormat="1" ht="12.75">
      <c r="A261" s="73"/>
      <c r="B261" s="59" t="s">
        <v>262</v>
      </c>
      <c r="C261" s="57"/>
      <c r="D261" s="54"/>
      <c r="E261" s="42">
        <v>0</v>
      </c>
      <c r="F261" s="42">
        <v>0</v>
      </c>
      <c r="G261" s="42">
        <v>0</v>
      </c>
      <c r="H261" s="43"/>
      <c r="I261" s="43"/>
      <c r="J261" s="43"/>
      <c r="K261" s="81"/>
    </row>
    <row r="262" spans="1:11" s="12" customFormat="1" ht="12.75">
      <c r="A262" s="73"/>
      <c r="B262" s="59"/>
      <c r="C262" s="57"/>
      <c r="D262" s="57"/>
      <c r="E262" s="42">
        <v>0</v>
      </c>
      <c r="F262" s="42">
        <v>0</v>
      </c>
      <c r="G262" s="42">
        <v>0</v>
      </c>
      <c r="H262" s="43"/>
      <c r="I262" s="43"/>
      <c r="J262" s="43"/>
      <c r="K262" s="78"/>
    </row>
    <row r="263" spans="1:11" s="12" customFormat="1" ht="51">
      <c r="A263" s="82" t="s">
        <v>116</v>
      </c>
      <c r="B263" s="55" t="s">
        <v>117</v>
      </c>
      <c r="C263" s="56" t="s">
        <v>478</v>
      </c>
      <c r="D263" s="56" t="s">
        <v>114</v>
      </c>
      <c r="E263" s="42">
        <v>3500</v>
      </c>
      <c r="F263" s="42">
        <v>1501.5</v>
      </c>
      <c r="G263" s="42">
        <v>1501.5</v>
      </c>
      <c r="H263" s="56"/>
      <c r="I263" s="56"/>
      <c r="J263" s="56"/>
      <c r="K263" s="81" t="s">
        <v>97</v>
      </c>
    </row>
    <row r="264" spans="1:11" s="12" customFormat="1" ht="12.75">
      <c r="A264" s="82"/>
      <c r="B264" s="55"/>
      <c r="C264" s="56"/>
      <c r="D264" s="56"/>
      <c r="E264" s="42">
        <v>3500</v>
      </c>
      <c r="F264" s="42">
        <v>1501.5</v>
      </c>
      <c r="G264" s="42">
        <v>1501.5</v>
      </c>
      <c r="H264" s="56"/>
      <c r="I264" s="56"/>
      <c r="J264" s="56"/>
      <c r="K264" s="81"/>
    </row>
    <row r="265" spans="1:11" s="12" customFormat="1" ht="12.75">
      <c r="A265" s="73"/>
      <c r="B265" s="62" t="s">
        <v>262</v>
      </c>
      <c r="C265" s="43"/>
      <c r="D265" s="57"/>
      <c r="E265" s="42">
        <v>0</v>
      </c>
      <c r="F265" s="42">
        <v>0</v>
      </c>
      <c r="G265" s="42">
        <v>0</v>
      </c>
      <c r="H265" s="43"/>
      <c r="I265" s="43"/>
      <c r="J265" s="43"/>
      <c r="K265" s="78"/>
    </row>
    <row r="266" spans="1:11" s="12" customFormat="1" ht="12.75">
      <c r="A266" s="73"/>
      <c r="B266" s="59"/>
      <c r="C266" s="57"/>
      <c r="D266" s="57"/>
      <c r="E266" s="42">
        <v>0</v>
      </c>
      <c r="F266" s="42">
        <v>0</v>
      </c>
      <c r="G266" s="42">
        <v>0</v>
      </c>
      <c r="H266" s="43"/>
      <c r="I266" s="43"/>
      <c r="J266" s="43"/>
      <c r="K266" s="81"/>
    </row>
    <row r="267" spans="1:11" s="12" customFormat="1" ht="25.5">
      <c r="A267" s="73" t="s">
        <v>335</v>
      </c>
      <c r="B267" s="59" t="s">
        <v>336</v>
      </c>
      <c r="C267" s="57"/>
      <c r="D267" s="57"/>
      <c r="E267" s="42">
        <v>5000</v>
      </c>
      <c r="F267" s="42">
        <v>2000</v>
      </c>
      <c r="G267" s="42">
        <v>2000</v>
      </c>
      <c r="H267" s="43"/>
      <c r="I267" s="43"/>
      <c r="J267" s="43"/>
      <c r="K267" s="78"/>
    </row>
    <row r="268" spans="1:11" s="12" customFormat="1" ht="63.75">
      <c r="A268" s="82" t="s">
        <v>118</v>
      </c>
      <c r="B268" s="55" t="s">
        <v>119</v>
      </c>
      <c r="C268" s="56" t="s">
        <v>478</v>
      </c>
      <c r="D268" s="56" t="s">
        <v>114</v>
      </c>
      <c r="E268" s="42">
        <v>5000</v>
      </c>
      <c r="F268" s="42">
        <v>2000</v>
      </c>
      <c r="G268" s="42">
        <v>2000</v>
      </c>
      <c r="H268" s="56"/>
      <c r="I268" s="56"/>
      <c r="J268" s="56"/>
      <c r="K268" s="81" t="s">
        <v>120</v>
      </c>
    </row>
    <row r="269" spans="1:11" s="12" customFormat="1" ht="12.75">
      <c r="A269" s="82"/>
      <c r="B269" s="55"/>
      <c r="C269" s="56"/>
      <c r="D269" s="56"/>
      <c r="E269" s="42">
        <v>5000</v>
      </c>
      <c r="F269" s="42">
        <v>2000</v>
      </c>
      <c r="G269" s="42">
        <v>2000</v>
      </c>
      <c r="H269" s="56"/>
      <c r="I269" s="56"/>
      <c r="J269" s="56"/>
      <c r="K269" s="81"/>
    </row>
    <row r="270" spans="1:11" s="12" customFormat="1" ht="12.75">
      <c r="A270" s="73"/>
      <c r="B270" s="59" t="s">
        <v>262</v>
      </c>
      <c r="C270" s="57"/>
      <c r="D270" s="57"/>
      <c r="E270" s="42">
        <v>0</v>
      </c>
      <c r="F270" s="42">
        <v>0</v>
      </c>
      <c r="G270" s="42">
        <v>0</v>
      </c>
      <c r="H270" s="43"/>
      <c r="I270" s="43"/>
      <c r="J270" s="43"/>
      <c r="K270" s="81"/>
    </row>
    <row r="271" spans="1:11" s="12" customFormat="1" ht="12.75">
      <c r="A271" s="73"/>
      <c r="B271" s="59"/>
      <c r="C271" s="57"/>
      <c r="D271" s="57"/>
      <c r="E271" s="42">
        <v>0</v>
      </c>
      <c r="F271" s="42">
        <v>0</v>
      </c>
      <c r="G271" s="42">
        <v>0</v>
      </c>
      <c r="H271" s="43"/>
      <c r="I271" s="43"/>
      <c r="J271" s="43"/>
      <c r="K271" s="78"/>
    </row>
    <row r="272" spans="1:11" s="12" customFormat="1" ht="38.25">
      <c r="A272" s="82" t="s">
        <v>337</v>
      </c>
      <c r="B272" s="55" t="s">
        <v>338</v>
      </c>
      <c r="C272" s="56"/>
      <c r="D272" s="56"/>
      <c r="E272" s="42">
        <v>38474</v>
      </c>
      <c r="F272" s="42">
        <v>21245</v>
      </c>
      <c r="G272" s="42">
        <v>20755</v>
      </c>
      <c r="H272" s="56"/>
      <c r="I272" s="56"/>
      <c r="J272" s="56"/>
      <c r="K272" s="81"/>
    </row>
    <row r="273" spans="1:11" s="12" customFormat="1" ht="89.25">
      <c r="A273" s="82" t="s">
        <v>339</v>
      </c>
      <c r="B273" s="55" t="s">
        <v>340</v>
      </c>
      <c r="C273" s="56" t="s">
        <v>287</v>
      </c>
      <c r="D273" s="56" t="s">
        <v>121</v>
      </c>
      <c r="E273" s="42">
        <v>9139</v>
      </c>
      <c r="F273" s="42">
        <v>3110</v>
      </c>
      <c r="G273" s="42">
        <v>3110</v>
      </c>
      <c r="H273" s="56"/>
      <c r="I273" s="56"/>
      <c r="J273" s="56"/>
      <c r="K273" s="81" t="s">
        <v>94</v>
      </c>
    </row>
    <row r="274" spans="1:11" s="12" customFormat="1" ht="12.75">
      <c r="A274" s="73"/>
      <c r="B274" s="59"/>
      <c r="C274" s="57"/>
      <c r="D274" s="57"/>
      <c r="E274" s="42">
        <v>9139</v>
      </c>
      <c r="F274" s="42">
        <v>3110</v>
      </c>
      <c r="G274" s="42">
        <v>3110</v>
      </c>
      <c r="H274" s="43"/>
      <c r="I274" s="43"/>
      <c r="J274" s="43"/>
      <c r="K274" s="81"/>
    </row>
    <row r="275" spans="1:11" s="12" customFormat="1" ht="12.75">
      <c r="A275" s="73"/>
      <c r="B275" s="59" t="s">
        <v>262</v>
      </c>
      <c r="C275" s="57"/>
      <c r="D275" s="57"/>
      <c r="E275" s="42">
        <v>0</v>
      </c>
      <c r="F275" s="42">
        <v>0</v>
      </c>
      <c r="G275" s="42">
        <v>0</v>
      </c>
      <c r="H275" s="43"/>
      <c r="I275" s="43"/>
      <c r="J275" s="43"/>
      <c r="K275" s="78"/>
    </row>
    <row r="276" spans="1:11" s="12" customFormat="1" ht="12.75">
      <c r="A276" s="82"/>
      <c r="B276" s="55" t="s">
        <v>262</v>
      </c>
      <c r="C276" s="56"/>
      <c r="D276" s="56"/>
      <c r="E276" s="42">
        <v>0</v>
      </c>
      <c r="F276" s="42">
        <v>0</v>
      </c>
      <c r="G276" s="42">
        <v>0</v>
      </c>
      <c r="H276" s="56"/>
      <c r="I276" s="56"/>
      <c r="J276" s="56"/>
      <c r="K276" s="81"/>
    </row>
    <row r="277" spans="1:11" s="12" customFormat="1" ht="114.75">
      <c r="A277" s="82" t="s">
        <v>341</v>
      </c>
      <c r="B277" s="55" t="s">
        <v>342</v>
      </c>
      <c r="C277" s="56" t="s">
        <v>268</v>
      </c>
      <c r="D277" s="56" t="s">
        <v>292</v>
      </c>
      <c r="E277" s="42">
        <v>4495</v>
      </c>
      <c r="F277" s="42">
        <v>1798</v>
      </c>
      <c r="G277" s="42">
        <v>1798</v>
      </c>
      <c r="H277" s="56"/>
      <c r="I277" s="56"/>
      <c r="J277" s="56"/>
      <c r="K277" s="81" t="s">
        <v>94</v>
      </c>
    </row>
    <row r="278" spans="1:11" s="12" customFormat="1" ht="12.75">
      <c r="A278" s="73"/>
      <c r="B278" s="59"/>
      <c r="C278" s="57"/>
      <c r="D278" s="57"/>
      <c r="E278" s="42">
        <v>4495</v>
      </c>
      <c r="F278" s="42">
        <v>1798</v>
      </c>
      <c r="G278" s="42">
        <v>1798</v>
      </c>
      <c r="H278" s="43"/>
      <c r="I278" s="43"/>
      <c r="J278" s="43"/>
      <c r="K278" s="78"/>
    </row>
    <row r="279" spans="1:11" s="12" customFormat="1" ht="12.75">
      <c r="A279" s="73"/>
      <c r="B279" s="59" t="s">
        <v>262</v>
      </c>
      <c r="C279" s="57"/>
      <c r="D279" s="57"/>
      <c r="E279" s="42">
        <v>0</v>
      </c>
      <c r="F279" s="42">
        <v>0</v>
      </c>
      <c r="G279" s="42">
        <v>0</v>
      </c>
      <c r="H279" s="43"/>
      <c r="I279" s="43"/>
      <c r="J279" s="43"/>
      <c r="K279" s="78"/>
    </row>
    <row r="280" spans="1:11" s="12" customFormat="1" ht="12.75">
      <c r="A280" s="82"/>
      <c r="B280" s="55" t="s">
        <v>262</v>
      </c>
      <c r="C280" s="56"/>
      <c r="D280" s="56"/>
      <c r="E280" s="42">
        <v>0</v>
      </c>
      <c r="F280" s="42">
        <v>0</v>
      </c>
      <c r="G280" s="42">
        <v>0</v>
      </c>
      <c r="H280" s="56"/>
      <c r="I280" s="56"/>
      <c r="J280" s="56"/>
      <c r="K280" s="81"/>
    </row>
    <row r="281" spans="1:11" s="12" customFormat="1" ht="89.25">
      <c r="A281" s="82" t="s">
        <v>343</v>
      </c>
      <c r="B281" s="55" t="s">
        <v>344</v>
      </c>
      <c r="C281" s="56" t="s">
        <v>268</v>
      </c>
      <c r="D281" s="56" t="s">
        <v>281</v>
      </c>
      <c r="E281" s="42">
        <v>5370</v>
      </c>
      <c r="F281" s="42">
        <v>5370</v>
      </c>
      <c r="G281" s="42">
        <v>4880</v>
      </c>
      <c r="H281" s="56"/>
      <c r="I281" s="56"/>
      <c r="J281" s="56"/>
      <c r="K281" s="81" t="s">
        <v>345</v>
      </c>
    </row>
    <row r="282" spans="1:11" s="12" customFormat="1" ht="12.75">
      <c r="A282" s="73"/>
      <c r="B282" s="55"/>
      <c r="C282" s="57"/>
      <c r="D282" s="57"/>
      <c r="E282" s="42">
        <v>5370</v>
      </c>
      <c r="F282" s="42">
        <v>5370</v>
      </c>
      <c r="G282" s="42">
        <v>4880</v>
      </c>
      <c r="H282" s="43"/>
      <c r="I282" s="43"/>
      <c r="J282" s="43"/>
      <c r="K282" s="78"/>
    </row>
    <row r="283" spans="1:11" s="12" customFormat="1" ht="12.75">
      <c r="A283" s="73"/>
      <c r="B283" s="55" t="s">
        <v>262</v>
      </c>
      <c r="C283" s="57"/>
      <c r="D283" s="57"/>
      <c r="E283" s="42">
        <v>0</v>
      </c>
      <c r="F283" s="42">
        <v>0</v>
      </c>
      <c r="G283" s="42">
        <v>0</v>
      </c>
      <c r="H283" s="43"/>
      <c r="I283" s="43"/>
      <c r="J283" s="43"/>
      <c r="K283" s="78"/>
    </row>
    <row r="284" spans="1:11" s="12" customFormat="1" ht="12.75">
      <c r="A284" s="82"/>
      <c r="B284" s="55" t="s">
        <v>262</v>
      </c>
      <c r="C284" s="56"/>
      <c r="D284" s="56"/>
      <c r="E284" s="42">
        <v>0</v>
      </c>
      <c r="F284" s="42">
        <v>0</v>
      </c>
      <c r="G284" s="42">
        <v>0</v>
      </c>
      <c r="H284" s="56"/>
      <c r="I284" s="56"/>
      <c r="J284" s="56"/>
      <c r="K284" s="81"/>
    </row>
    <row r="285" spans="1:11" s="12" customFormat="1" ht="76.5">
      <c r="A285" s="82" t="s">
        <v>346</v>
      </c>
      <c r="B285" s="55" t="s">
        <v>347</v>
      </c>
      <c r="C285" s="56" t="s">
        <v>348</v>
      </c>
      <c r="D285" s="56" t="s">
        <v>121</v>
      </c>
      <c r="E285" s="42">
        <v>5000</v>
      </c>
      <c r="F285" s="42">
        <v>2450</v>
      </c>
      <c r="G285" s="42">
        <v>2450</v>
      </c>
      <c r="H285" s="56"/>
      <c r="I285" s="56"/>
      <c r="J285" s="56"/>
      <c r="K285" s="81" t="s">
        <v>94</v>
      </c>
    </row>
    <row r="286" spans="1:11" s="12" customFormat="1" ht="12.75">
      <c r="A286" s="73"/>
      <c r="B286" s="62"/>
      <c r="C286" s="43"/>
      <c r="D286" s="57"/>
      <c r="E286" s="42">
        <v>5000</v>
      </c>
      <c r="F286" s="42">
        <v>2450</v>
      </c>
      <c r="G286" s="42">
        <v>2450</v>
      </c>
      <c r="H286" s="43"/>
      <c r="I286" s="43"/>
      <c r="J286" s="43"/>
      <c r="K286" s="78"/>
    </row>
    <row r="287" spans="1:11" s="12" customFormat="1" ht="12.75">
      <c r="A287" s="73"/>
      <c r="B287" s="63" t="s">
        <v>262</v>
      </c>
      <c r="C287" s="43"/>
      <c r="D287" s="57"/>
      <c r="E287" s="42">
        <v>0</v>
      </c>
      <c r="F287" s="42">
        <v>0</v>
      </c>
      <c r="G287" s="42">
        <v>0</v>
      </c>
      <c r="H287" s="43"/>
      <c r="I287" s="43"/>
      <c r="J287" s="43"/>
      <c r="K287" s="78"/>
    </row>
    <row r="288" spans="1:11" s="12" customFormat="1" ht="12.75">
      <c r="A288" s="73"/>
      <c r="B288" s="63" t="s">
        <v>262</v>
      </c>
      <c r="C288" s="43"/>
      <c r="D288" s="57"/>
      <c r="E288" s="42">
        <v>0</v>
      </c>
      <c r="F288" s="42">
        <v>0</v>
      </c>
      <c r="G288" s="42">
        <v>0</v>
      </c>
      <c r="H288" s="43"/>
      <c r="I288" s="43"/>
      <c r="J288" s="43"/>
      <c r="K288" s="78"/>
    </row>
    <row r="289" spans="1:11" s="12" customFormat="1" ht="38.25">
      <c r="A289" s="73" t="s">
        <v>34</v>
      </c>
      <c r="B289" s="62" t="s">
        <v>35</v>
      </c>
      <c r="C289" s="43" t="s">
        <v>478</v>
      </c>
      <c r="D289" s="57">
        <v>40372</v>
      </c>
      <c r="E289" s="42">
        <v>2250</v>
      </c>
      <c r="F289" s="42">
        <v>1350</v>
      </c>
      <c r="G289" s="42">
        <v>1350</v>
      </c>
      <c r="H289" s="43"/>
      <c r="I289" s="43"/>
      <c r="J289" s="43"/>
      <c r="K289" s="78" t="s">
        <v>109</v>
      </c>
    </row>
    <row r="290" spans="1:11" s="12" customFormat="1" ht="12.75">
      <c r="A290" s="73"/>
      <c r="B290" s="62"/>
      <c r="C290" s="43"/>
      <c r="D290" s="57"/>
      <c r="E290" s="42">
        <v>2250</v>
      </c>
      <c r="F290" s="42">
        <v>1350</v>
      </c>
      <c r="G290" s="42">
        <v>1350</v>
      </c>
      <c r="H290" s="43"/>
      <c r="I290" s="43"/>
      <c r="J290" s="43"/>
      <c r="K290" s="78"/>
    </row>
    <row r="291" spans="1:11" s="12" customFormat="1" ht="12.75">
      <c r="A291" s="75"/>
      <c r="B291" s="50" t="s">
        <v>262</v>
      </c>
      <c r="C291" s="43"/>
      <c r="D291" s="43"/>
      <c r="E291" s="40">
        <v>0</v>
      </c>
      <c r="F291" s="40">
        <v>0</v>
      </c>
      <c r="G291" s="40">
        <v>0</v>
      </c>
      <c r="H291" s="43"/>
      <c r="I291" s="44"/>
      <c r="J291" s="44"/>
      <c r="K291" s="79"/>
    </row>
    <row r="292" spans="1:11" s="12" customFormat="1" ht="12.75">
      <c r="A292" s="73"/>
      <c r="B292" s="51" t="s">
        <v>262</v>
      </c>
      <c r="C292" s="43"/>
      <c r="D292" s="43"/>
      <c r="E292" s="42">
        <v>0</v>
      </c>
      <c r="F292" s="42">
        <v>0</v>
      </c>
      <c r="G292" s="42">
        <v>0</v>
      </c>
      <c r="H292" s="43"/>
      <c r="I292" s="43"/>
      <c r="J292" s="43"/>
      <c r="K292" s="78"/>
    </row>
    <row r="293" spans="1:11" s="12" customFormat="1" ht="51">
      <c r="A293" s="73" t="s">
        <v>122</v>
      </c>
      <c r="B293" s="51" t="s">
        <v>123</v>
      </c>
      <c r="C293" s="43">
        <v>2010</v>
      </c>
      <c r="D293" s="43" t="s">
        <v>114</v>
      </c>
      <c r="E293" s="42">
        <v>1520</v>
      </c>
      <c r="F293" s="42">
        <v>1520</v>
      </c>
      <c r="G293" s="42">
        <v>1520</v>
      </c>
      <c r="H293" s="43"/>
      <c r="I293" s="43"/>
      <c r="J293" s="43"/>
      <c r="K293" s="78" t="s">
        <v>94</v>
      </c>
    </row>
    <row r="294" spans="1:11" s="12" customFormat="1" ht="12.75">
      <c r="A294" s="75"/>
      <c r="B294" s="64"/>
      <c r="C294" s="43"/>
      <c r="D294" s="57"/>
      <c r="E294" s="42">
        <v>1520</v>
      </c>
      <c r="F294" s="42">
        <v>1520</v>
      </c>
      <c r="G294" s="42">
        <v>1520</v>
      </c>
      <c r="H294" s="43"/>
      <c r="I294" s="43"/>
      <c r="J294" s="43"/>
      <c r="K294" s="78"/>
    </row>
    <row r="295" spans="1:11" s="12" customFormat="1" ht="12.75">
      <c r="A295" s="75"/>
      <c r="B295" s="61" t="s">
        <v>262</v>
      </c>
      <c r="C295" s="43"/>
      <c r="D295" s="57"/>
      <c r="E295" s="40">
        <v>0</v>
      </c>
      <c r="F295" s="40">
        <v>0</v>
      </c>
      <c r="G295" s="40">
        <v>0</v>
      </c>
      <c r="H295" s="43"/>
      <c r="I295" s="44"/>
      <c r="J295" s="44"/>
      <c r="K295" s="79"/>
    </row>
    <row r="296" spans="1:11" s="12" customFormat="1" ht="12.75">
      <c r="A296" s="73"/>
      <c r="B296" s="62" t="s">
        <v>262</v>
      </c>
      <c r="C296" s="43"/>
      <c r="D296" s="57"/>
      <c r="E296" s="42">
        <v>0</v>
      </c>
      <c r="F296" s="42">
        <v>0</v>
      </c>
      <c r="G296" s="42">
        <v>0</v>
      </c>
      <c r="H296" s="43"/>
      <c r="I296" s="43"/>
      <c r="J296" s="43"/>
      <c r="K296" s="78"/>
    </row>
    <row r="297" spans="1:11" s="12" customFormat="1" ht="63.75">
      <c r="A297" s="73" t="s">
        <v>124</v>
      </c>
      <c r="B297" s="62" t="s">
        <v>125</v>
      </c>
      <c r="C297" s="43" t="s">
        <v>478</v>
      </c>
      <c r="D297" s="57" t="s">
        <v>108</v>
      </c>
      <c r="E297" s="42">
        <v>6600</v>
      </c>
      <c r="F297" s="42">
        <v>3597</v>
      </c>
      <c r="G297" s="42">
        <v>3597</v>
      </c>
      <c r="H297" s="43"/>
      <c r="I297" s="43"/>
      <c r="J297" s="43"/>
      <c r="K297" s="78" t="s">
        <v>97</v>
      </c>
    </row>
    <row r="298" spans="1:11" s="12" customFormat="1" ht="12.75">
      <c r="A298" s="73"/>
      <c r="B298" s="55"/>
      <c r="C298" s="56"/>
      <c r="D298" s="56"/>
      <c r="E298" s="42">
        <v>6600</v>
      </c>
      <c r="F298" s="42">
        <v>3597</v>
      </c>
      <c r="G298" s="42">
        <v>3597</v>
      </c>
      <c r="H298" s="56"/>
      <c r="I298" s="56"/>
      <c r="J298" s="56"/>
      <c r="K298" s="78"/>
    </row>
    <row r="299" spans="1:11" s="12" customFormat="1" ht="12.75">
      <c r="A299" s="73"/>
      <c r="B299" s="55" t="s">
        <v>262</v>
      </c>
      <c r="C299" s="56"/>
      <c r="D299" s="56"/>
      <c r="E299" s="42">
        <v>0</v>
      </c>
      <c r="F299" s="42">
        <v>0</v>
      </c>
      <c r="G299" s="42">
        <v>0</v>
      </c>
      <c r="H299" s="56"/>
      <c r="I299" s="56"/>
      <c r="J299" s="56"/>
      <c r="K299" s="78"/>
    </row>
    <row r="300" spans="1:11" s="12" customFormat="1" ht="12.75">
      <c r="A300" s="82"/>
      <c r="B300" s="55" t="s">
        <v>262</v>
      </c>
      <c r="C300" s="56"/>
      <c r="D300" s="56"/>
      <c r="E300" s="42">
        <v>0</v>
      </c>
      <c r="F300" s="42">
        <v>0</v>
      </c>
      <c r="G300" s="42">
        <v>0</v>
      </c>
      <c r="H300" s="56"/>
      <c r="I300" s="56"/>
      <c r="J300" s="56"/>
      <c r="K300" s="81"/>
    </row>
    <row r="301" spans="1:11" s="12" customFormat="1" ht="51">
      <c r="A301" s="82" t="s">
        <v>126</v>
      </c>
      <c r="B301" s="55" t="s">
        <v>127</v>
      </c>
      <c r="C301" s="56" t="s">
        <v>478</v>
      </c>
      <c r="D301" s="56" t="s">
        <v>114</v>
      </c>
      <c r="E301" s="42">
        <v>3200</v>
      </c>
      <c r="F301" s="42">
        <v>1600</v>
      </c>
      <c r="G301" s="42">
        <v>1600</v>
      </c>
      <c r="H301" s="56"/>
      <c r="I301" s="56"/>
      <c r="J301" s="56"/>
      <c r="K301" s="81" t="s">
        <v>109</v>
      </c>
    </row>
    <row r="302" spans="1:11" s="12" customFormat="1" ht="12.75">
      <c r="A302" s="73"/>
      <c r="B302" s="59"/>
      <c r="C302" s="43"/>
      <c r="D302" s="57"/>
      <c r="E302" s="42">
        <v>3200</v>
      </c>
      <c r="F302" s="42">
        <v>1600</v>
      </c>
      <c r="G302" s="42">
        <v>1600</v>
      </c>
      <c r="H302" s="43"/>
      <c r="I302" s="43"/>
      <c r="J302" s="43"/>
      <c r="K302" s="78"/>
    </row>
    <row r="303" spans="1:11" s="12" customFormat="1" ht="12.75">
      <c r="A303" s="73"/>
      <c r="B303" s="59" t="s">
        <v>262</v>
      </c>
      <c r="C303" s="43"/>
      <c r="D303" s="57"/>
      <c r="E303" s="42">
        <v>0</v>
      </c>
      <c r="F303" s="42">
        <v>0</v>
      </c>
      <c r="G303" s="42">
        <v>0</v>
      </c>
      <c r="H303" s="43"/>
      <c r="I303" s="43"/>
      <c r="J303" s="43"/>
      <c r="K303" s="78"/>
    </row>
    <row r="304" spans="1:11" s="12" customFormat="1" ht="12.75">
      <c r="A304" s="82"/>
      <c r="B304" s="55" t="s">
        <v>262</v>
      </c>
      <c r="C304" s="56"/>
      <c r="D304" s="56"/>
      <c r="E304" s="42">
        <v>0</v>
      </c>
      <c r="F304" s="42">
        <v>0</v>
      </c>
      <c r="G304" s="42">
        <v>0</v>
      </c>
      <c r="H304" s="56"/>
      <c r="I304" s="56"/>
      <c r="J304" s="56"/>
      <c r="K304" s="81"/>
    </row>
    <row r="305" spans="1:11" s="12" customFormat="1" ht="63.75">
      <c r="A305" s="82" t="s">
        <v>128</v>
      </c>
      <c r="B305" s="55" t="s">
        <v>129</v>
      </c>
      <c r="C305" s="56" t="s">
        <v>478</v>
      </c>
      <c r="D305" s="56" t="s">
        <v>114</v>
      </c>
      <c r="E305" s="42">
        <v>900</v>
      </c>
      <c r="F305" s="42">
        <v>450</v>
      </c>
      <c r="G305" s="42">
        <v>450</v>
      </c>
      <c r="H305" s="56"/>
      <c r="I305" s="56"/>
      <c r="J305" s="56"/>
      <c r="K305" s="81" t="s">
        <v>109</v>
      </c>
    </row>
    <row r="306" spans="1:11" s="12" customFormat="1" ht="12.75">
      <c r="A306" s="73"/>
      <c r="B306" s="59"/>
      <c r="C306" s="43"/>
      <c r="D306" s="57"/>
      <c r="E306" s="42">
        <v>900</v>
      </c>
      <c r="F306" s="42">
        <v>450</v>
      </c>
      <c r="G306" s="42">
        <v>450</v>
      </c>
      <c r="H306" s="43"/>
      <c r="I306" s="43"/>
      <c r="J306" s="43"/>
      <c r="K306" s="78"/>
    </row>
    <row r="307" spans="1:11" s="12" customFormat="1" ht="12.75">
      <c r="A307" s="73"/>
      <c r="B307" s="59" t="s">
        <v>262</v>
      </c>
      <c r="C307" s="43"/>
      <c r="D307" s="57"/>
      <c r="E307" s="42">
        <v>0</v>
      </c>
      <c r="F307" s="42">
        <v>0</v>
      </c>
      <c r="G307" s="42">
        <v>0</v>
      </c>
      <c r="H307" s="43"/>
      <c r="I307" s="43"/>
      <c r="J307" s="43"/>
      <c r="K307" s="78"/>
    </row>
    <row r="308" spans="1:11" s="12" customFormat="1" ht="12.75">
      <c r="A308" s="82"/>
      <c r="B308" s="55" t="s">
        <v>262</v>
      </c>
      <c r="C308" s="56"/>
      <c r="D308" s="56"/>
      <c r="E308" s="42">
        <v>0</v>
      </c>
      <c r="F308" s="42">
        <v>0</v>
      </c>
      <c r="G308" s="42">
        <v>0</v>
      </c>
      <c r="H308" s="56"/>
      <c r="I308" s="56"/>
      <c r="J308" s="56"/>
      <c r="K308" s="81"/>
    </row>
    <row r="309" spans="1:11" s="12" customFormat="1" ht="51">
      <c r="A309" s="82" t="s">
        <v>349</v>
      </c>
      <c r="B309" s="55" t="s">
        <v>350</v>
      </c>
      <c r="C309" s="56"/>
      <c r="D309" s="56"/>
      <c r="E309" s="42">
        <v>39595</v>
      </c>
      <c r="F309" s="42">
        <v>23502.739999999998</v>
      </c>
      <c r="G309" s="42">
        <v>23502.739999999998</v>
      </c>
      <c r="H309" s="56"/>
      <c r="I309" s="56"/>
      <c r="J309" s="56"/>
      <c r="K309" s="81"/>
    </row>
    <row r="310" spans="1:11" s="12" customFormat="1" ht="89.25">
      <c r="A310" s="73" t="s">
        <v>351</v>
      </c>
      <c r="B310" s="59" t="s">
        <v>352</v>
      </c>
      <c r="C310" s="43" t="s">
        <v>268</v>
      </c>
      <c r="D310" s="57" t="s">
        <v>281</v>
      </c>
      <c r="E310" s="42">
        <v>5800</v>
      </c>
      <c r="F310" s="42">
        <v>3422</v>
      </c>
      <c r="G310" s="42">
        <v>3422</v>
      </c>
      <c r="H310" s="43"/>
      <c r="I310" s="43"/>
      <c r="J310" s="43"/>
      <c r="K310" s="81" t="s">
        <v>94</v>
      </c>
    </row>
    <row r="311" spans="1:11" s="12" customFormat="1" ht="12.75">
      <c r="A311" s="73"/>
      <c r="B311" s="59"/>
      <c r="C311" s="43"/>
      <c r="D311" s="57"/>
      <c r="E311" s="42">
        <v>5800</v>
      </c>
      <c r="F311" s="42">
        <v>3422</v>
      </c>
      <c r="G311" s="42">
        <v>3422</v>
      </c>
      <c r="H311" s="43"/>
      <c r="I311" s="43"/>
      <c r="J311" s="43"/>
      <c r="K311" s="78"/>
    </row>
    <row r="312" spans="1:11" s="12" customFormat="1" ht="12.75">
      <c r="A312" s="82"/>
      <c r="B312" s="55" t="s">
        <v>262</v>
      </c>
      <c r="C312" s="56"/>
      <c r="D312" s="56"/>
      <c r="E312" s="42">
        <v>0</v>
      </c>
      <c r="F312" s="42">
        <v>0</v>
      </c>
      <c r="G312" s="42">
        <v>0</v>
      </c>
      <c r="H312" s="56"/>
      <c r="I312" s="56"/>
      <c r="J312" s="56"/>
      <c r="K312" s="81"/>
    </row>
    <row r="313" spans="1:11" s="12" customFormat="1" ht="12.75">
      <c r="A313" s="82"/>
      <c r="B313" s="55" t="s">
        <v>262</v>
      </c>
      <c r="C313" s="56"/>
      <c r="D313" s="56"/>
      <c r="E313" s="42">
        <v>0</v>
      </c>
      <c r="F313" s="42">
        <v>0</v>
      </c>
      <c r="G313" s="42">
        <v>0</v>
      </c>
      <c r="H313" s="56"/>
      <c r="I313" s="56"/>
      <c r="J313" s="56"/>
      <c r="K313" s="81"/>
    </row>
    <row r="314" spans="1:11" s="12" customFormat="1" ht="76.5">
      <c r="A314" s="73" t="s">
        <v>353</v>
      </c>
      <c r="B314" s="59" t="s">
        <v>354</v>
      </c>
      <c r="C314" s="43" t="s">
        <v>268</v>
      </c>
      <c r="D314" s="57" t="s">
        <v>281</v>
      </c>
      <c r="E314" s="42">
        <v>6295</v>
      </c>
      <c r="F314" s="42">
        <v>3600.74</v>
      </c>
      <c r="G314" s="42">
        <v>3600.74</v>
      </c>
      <c r="H314" s="43"/>
      <c r="I314" s="43"/>
      <c r="J314" s="43"/>
      <c r="K314" s="81" t="s">
        <v>94</v>
      </c>
    </row>
    <row r="315" spans="1:11" s="12" customFormat="1" ht="12.75">
      <c r="A315" s="73"/>
      <c r="B315" s="59"/>
      <c r="C315" s="43"/>
      <c r="D315" s="57"/>
      <c r="E315" s="42">
        <v>6295</v>
      </c>
      <c r="F315" s="42">
        <v>3600.74</v>
      </c>
      <c r="G315" s="42">
        <v>3600.74</v>
      </c>
      <c r="H315" s="43"/>
      <c r="I315" s="43"/>
      <c r="J315" s="43"/>
      <c r="K315" s="78"/>
    </row>
    <row r="316" spans="1:11" s="12" customFormat="1" ht="12.75">
      <c r="A316" s="82"/>
      <c r="B316" s="55" t="s">
        <v>262</v>
      </c>
      <c r="C316" s="56"/>
      <c r="D316" s="56"/>
      <c r="E316" s="42">
        <v>0</v>
      </c>
      <c r="F316" s="42">
        <v>0</v>
      </c>
      <c r="G316" s="42">
        <v>0</v>
      </c>
      <c r="H316" s="56"/>
      <c r="I316" s="56"/>
      <c r="J316" s="56"/>
      <c r="K316" s="81"/>
    </row>
    <row r="317" spans="1:11" s="12" customFormat="1" ht="12.75">
      <c r="A317" s="82"/>
      <c r="B317" s="55" t="s">
        <v>262</v>
      </c>
      <c r="C317" s="56"/>
      <c r="D317" s="56"/>
      <c r="E317" s="42">
        <v>0</v>
      </c>
      <c r="F317" s="42">
        <v>0</v>
      </c>
      <c r="G317" s="42">
        <v>0</v>
      </c>
      <c r="H317" s="56"/>
      <c r="I317" s="56"/>
      <c r="J317" s="56"/>
      <c r="K317" s="81"/>
    </row>
    <row r="318" spans="1:11" s="12" customFormat="1" ht="102">
      <c r="A318" s="73" t="s">
        <v>355</v>
      </c>
      <c r="B318" s="59" t="s">
        <v>356</v>
      </c>
      <c r="C318" s="43" t="s">
        <v>268</v>
      </c>
      <c r="D318" s="57" t="s">
        <v>301</v>
      </c>
      <c r="E318" s="42">
        <v>10000</v>
      </c>
      <c r="F318" s="42">
        <v>4000</v>
      </c>
      <c r="G318" s="42">
        <v>4000</v>
      </c>
      <c r="H318" s="43"/>
      <c r="I318" s="43"/>
      <c r="J318" s="43"/>
      <c r="K318" s="81" t="s">
        <v>94</v>
      </c>
    </row>
    <row r="319" spans="1:11" s="12" customFormat="1" ht="12.75">
      <c r="A319" s="73"/>
      <c r="B319" s="59"/>
      <c r="C319" s="43"/>
      <c r="D319" s="57"/>
      <c r="E319" s="42">
        <v>10000</v>
      </c>
      <c r="F319" s="42">
        <v>4000</v>
      </c>
      <c r="G319" s="42">
        <v>4000</v>
      </c>
      <c r="H319" s="43"/>
      <c r="I319" s="43"/>
      <c r="J319" s="43"/>
      <c r="K319" s="78"/>
    </row>
    <row r="320" spans="1:11" s="12" customFormat="1" ht="12.75">
      <c r="A320" s="82"/>
      <c r="B320" s="55" t="s">
        <v>262</v>
      </c>
      <c r="C320" s="56"/>
      <c r="D320" s="56"/>
      <c r="E320" s="42">
        <v>0</v>
      </c>
      <c r="F320" s="42">
        <v>0</v>
      </c>
      <c r="G320" s="42">
        <v>0</v>
      </c>
      <c r="H320" s="56"/>
      <c r="I320" s="56"/>
      <c r="J320" s="56"/>
      <c r="K320" s="81"/>
    </row>
    <row r="321" spans="1:11" s="12" customFormat="1" ht="12.75">
      <c r="A321" s="82"/>
      <c r="B321" s="55" t="s">
        <v>262</v>
      </c>
      <c r="C321" s="56"/>
      <c r="D321" s="56"/>
      <c r="E321" s="42">
        <v>0</v>
      </c>
      <c r="F321" s="42">
        <v>0</v>
      </c>
      <c r="G321" s="42">
        <v>0</v>
      </c>
      <c r="H321" s="56"/>
      <c r="I321" s="56"/>
      <c r="J321" s="56"/>
      <c r="K321" s="81"/>
    </row>
    <row r="322" spans="1:11" s="12" customFormat="1" ht="89.25">
      <c r="A322" s="73" t="s">
        <v>357</v>
      </c>
      <c r="B322" s="59" t="s">
        <v>358</v>
      </c>
      <c r="C322" s="43" t="s">
        <v>268</v>
      </c>
      <c r="D322" s="57" t="s">
        <v>281</v>
      </c>
      <c r="E322" s="42">
        <v>15000</v>
      </c>
      <c r="F322" s="42">
        <v>10005</v>
      </c>
      <c r="G322" s="42">
        <v>10005</v>
      </c>
      <c r="H322" s="43"/>
      <c r="I322" s="43"/>
      <c r="J322" s="43"/>
      <c r="K322" s="81" t="s">
        <v>94</v>
      </c>
    </row>
    <row r="323" spans="1:11" s="12" customFormat="1" ht="12.75">
      <c r="A323" s="73"/>
      <c r="B323" s="59"/>
      <c r="C323" s="43"/>
      <c r="D323" s="57"/>
      <c r="E323" s="42">
        <v>15000</v>
      </c>
      <c r="F323" s="42">
        <v>10005</v>
      </c>
      <c r="G323" s="42">
        <v>10005</v>
      </c>
      <c r="H323" s="43"/>
      <c r="I323" s="43"/>
      <c r="J323" s="43"/>
      <c r="K323" s="78"/>
    </row>
    <row r="324" spans="1:11" s="12" customFormat="1" ht="12.75">
      <c r="A324" s="82"/>
      <c r="B324" s="55" t="s">
        <v>262</v>
      </c>
      <c r="C324" s="56"/>
      <c r="D324" s="56"/>
      <c r="E324" s="42">
        <v>0</v>
      </c>
      <c r="F324" s="42">
        <v>0</v>
      </c>
      <c r="G324" s="42">
        <v>0</v>
      </c>
      <c r="H324" s="56"/>
      <c r="I324" s="56"/>
      <c r="J324" s="56"/>
      <c r="K324" s="81"/>
    </row>
    <row r="325" spans="1:11" s="12" customFormat="1" ht="12.75">
      <c r="A325" s="82"/>
      <c r="B325" s="55" t="s">
        <v>262</v>
      </c>
      <c r="C325" s="56"/>
      <c r="D325" s="56"/>
      <c r="E325" s="42">
        <v>0</v>
      </c>
      <c r="F325" s="42">
        <v>0</v>
      </c>
      <c r="G325" s="42">
        <v>0</v>
      </c>
      <c r="H325" s="56"/>
      <c r="I325" s="56"/>
      <c r="J325" s="56"/>
      <c r="K325" s="81"/>
    </row>
    <row r="326" spans="1:11" s="12" customFormat="1" ht="102">
      <c r="A326" s="73" t="s">
        <v>359</v>
      </c>
      <c r="B326" s="59" t="s">
        <v>360</v>
      </c>
      <c r="C326" s="43" t="s">
        <v>268</v>
      </c>
      <c r="D326" s="54">
        <v>2009</v>
      </c>
      <c r="E326" s="42">
        <v>2500</v>
      </c>
      <c r="F326" s="42">
        <v>2475</v>
      </c>
      <c r="G326" s="42">
        <v>2475</v>
      </c>
      <c r="H326" s="43"/>
      <c r="I326" s="43"/>
      <c r="J326" s="43"/>
      <c r="K326" s="81" t="s">
        <v>94</v>
      </c>
    </row>
    <row r="327" spans="1:11" s="12" customFormat="1" ht="12.75">
      <c r="A327" s="73"/>
      <c r="B327" s="59"/>
      <c r="C327" s="43"/>
      <c r="D327" s="57"/>
      <c r="E327" s="42">
        <v>2500</v>
      </c>
      <c r="F327" s="42">
        <v>2475</v>
      </c>
      <c r="G327" s="42">
        <v>2475</v>
      </c>
      <c r="H327" s="43"/>
      <c r="I327" s="43"/>
      <c r="J327" s="43"/>
      <c r="K327" s="78"/>
    </row>
    <row r="328" spans="1:11" s="12" customFormat="1" ht="12.75">
      <c r="A328" s="82"/>
      <c r="B328" s="55" t="s">
        <v>262</v>
      </c>
      <c r="C328" s="56"/>
      <c r="D328" s="56"/>
      <c r="E328" s="42">
        <v>0</v>
      </c>
      <c r="F328" s="42">
        <v>0</v>
      </c>
      <c r="G328" s="42">
        <v>0</v>
      </c>
      <c r="H328" s="56"/>
      <c r="I328" s="56"/>
      <c r="J328" s="56"/>
      <c r="K328" s="81"/>
    </row>
    <row r="329" spans="1:11" s="12" customFormat="1" ht="12.75">
      <c r="A329" s="82"/>
      <c r="B329" s="55" t="s">
        <v>262</v>
      </c>
      <c r="C329" s="56"/>
      <c r="D329" s="56"/>
      <c r="E329" s="42">
        <v>0</v>
      </c>
      <c r="F329" s="42">
        <v>0</v>
      </c>
      <c r="G329" s="42">
        <v>0</v>
      </c>
      <c r="H329" s="56"/>
      <c r="I329" s="56"/>
      <c r="J329" s="56"/>
      <c r="K329" s="81"/>
    </row>
    <row r="330" spans="1:11" s="12" customFormat="1" ht="51">
      <c r="A330" s="73" t="s">
        <v>361</v>
      </c>
      <c r="B330" s="59" t="s">
        <v>362</v>
      </c>
      <c r="C330" s="43"/>
      <c r="D330" s="54"/>
      <c r="E330" s="42">
        <v>8100</v>
      </c>
      <c r="F330" s="42">
        <v>7290</v>
      </c>
      <c r="G330" s="42">
        <v>7290</v>
      </c>
      <c r="H330" s="43"/>
      <c r="I330" s="43"/>
      <c r="J330" s="43"/>
      <c r="K330" s="81"/>
    </row>
    <row r="331" spans="1:11" s="12" customFormat="1" ht="51">
      <c r="A331" s="73" t="s">
        <v>363</v>
      </c>
      <c r="B331" s="59" t="s">
        <v>364</v>
      </c>
      <c r="C331" s="43" t="s">
        <v>308</v>
      </c>
      <c r="D331" s="57" t="s">
        <v>292</v>
      </c>
      <c r="E331" s="42">
        <v>8100</v>
      </c>
      <c r="F331" s="42">
        <v>7290</v>
      </c>
      <c r="G331" s="42">
        <v>7290</v>
      </c>
      <c r="H331" s="43"/>
      <c r="I331" s="43"/>
      <c r="J331" s="43"/>
      <c r="K331" s="78" t="s">
        <v>94</v>
      </c>
    </row>
    <row r="332" spans="1:11" s="12" customFormat="1" ht="12.75">
      <c r="A332" s="82"/>
      <c r="B332" s="55"/>
      <c r="C332" s="56"/>
      <c r="D332" s="56"/>
      <c r="E332" s="42">
        <v>8100</v>
      </c>
      <c r="F332" s="42">
        <v>7290</v>
      </c>
      <c r="G332" s="42">
        <v>7290</v>
      </c>
      <c r="H332" s="56"/>
      <c r="I332" s="56"/>
      <c r="J332" s="56"/>
      <c r="K332" s="81"/>
    </row>
    <row r="333" spans="1:11" s="12" customFormat="1" ht="12.75">
      <c r="A333" s="82"/>
      <c r="B333" s="55"/>
      <c r="C333" s="56"/>
      <c r="D333" s="56"/>
      <c r="E333" s="42">
        <v>0</v>
      </c>
      <c r="F333" s="42">
        <v>0</v>
      </c>
      <c r="G333" s="42">
        <v>0</v>
      </c>
      <c r="H333" s="56"/>
      <c r="I333" s="56"/>
      <c r="J333" s="56"/>
      <c r="K333" s="81"/>
    </row>
    <row r="334" spans="1:11" s="12" customFormat="1" ht="12.75">
      <c r="A334" s="73"/>
      <c r="B334" s="65"/>
      <c r="C334" s="43"/>
      <c r="D334" s="57"/>
      <c r="E334" s="42">
        <v>0</v>
      </c>
      <c r="F334" s="42">
        <v>0</v>
      </c>
      <c r="G334" s="42">
        <v>0</v>
      </c>
      <c r="H334" s="43"/>
      <c r="I334" s="43"/>
      <c r="J334" s="43"/>
      <c r="K334" s="78"/>
    </row>
    <row r="335" spans="1:11" s="12" customFormat="1" ht="12.75">
      <c r="A335" s="73" t="s">
        <v>232</v>
      </c>
      <c r="B335" s="55" t="s">
        <v>365</v>
      </c>
      <c r="C335" s="43"/>
      <c r="D335" s="57"/>
      <c r="E335" s="42">
        <v>5800</v>
      </c>
      <c r="F335" s="42">
        <v>3300</v>
      </c>
      <c r="G335" s="42">
        <v>3300</v>
      </c>
      <c r="H335" s="43"/>
      <c r="I335" s="43"/>
      <c r="J335" s="43"/>
      <c r="K335" s="81"/>
    </row>
    <row r="336" spans="1:11" s="12" customFormat="1" ht="51">
      <c r="A336" s="73" t="s">
        <v>366</v>
      </c>
      <c r="B336" s="59" t="s">
        <v>367</v>
      </c>
      <c r="C336" s="43"/>
      <c r="D336" s="57"/>
      <c r="E336" s="42">
        <v>5800</v>
      </c>
      <c r="F336" s="42">
        <v>3300</v>
      </c>
      <c r="G336" s="42">
        <v>3300</v>
      </c>
      <c r="H336" s="43"/>
      <c r="I336" s="43"/>
      <c r="J336" s="43"/>
      <c r="K336" s="78"/>
    </row>
    <row r="337" spans="1:11" s="12" customFormat="1" ht="51">
      <c r="A337" s="73" t="s">
        <v>130</v>
      </c>
      <c r="B337" s="59" t="s">
        <v>131</v>
      </c>
      <c r="C337" s="43" t="s">
        <v>478</v>
      </c>
      <c r="D337" s="57" t="s">
        <v>292</v>
      </c>
      <c r="E337" s="42">
        <v>4000</v>
      </c>
      <c r="F337" s="42">
        <v>1500</v>
      </c>
      <c r="G337" s="42">
        <v>1500</v>
      </c>
      <c r="H337" s="43"/>
      <c r="I337" s="43"/>
      <c r="J337" s="43"/>
      <c r="K337" s="78" t="s">
        <v>132</v>
      </c>
    </row>
    <row r="338" spans="1:11" s="12" customFormat="1" ht="12.75">
      <c r="A338" s="82"/>
      <c r="B338" s="55"/>
      <c r="C338" s="56"/>
      <c r="D338" s="56"/>
      <c r="E338" s="42">
        <v>4000</v>
      </c>
      <c r="F338" s="42">
        <v>1500</v>
      </c>
      <c r="G338" s="42">
        <v>1500</v>
      </c>
      <c r="H338" s="56"/>
      <c r="I338" s="56"/>
      <c r="J338" s="56"/>
      <c r="K338" s="81"/>
    </row>
    <row r="339" spans="1:11" s="12" customFormat="1" ht="12.75">
      <c r="A339" s="73"/>
      <c r="B339" s="59"/>
      <c r="C339" s="43"/>
      <c r="D339" s="57"/>
      <c r="E339" s="42">
        <v>0</v>
      </c>
      <c r="F339" s="42">
        <v>0</v>
      </c>
      <c r="G339" s="42">
        <v>0</v>
      </c>
      <c r="H339" s="43"/>
      <c r="I339" s="43"/>
      <c r="J339" s="43"/>
      <c r="K339" s="78"/>
    </row>
    <row r="340" spans="1:11" s="12" customFormat="1" ht="12.75">
      <c r="A340" s="73"/>
      <c r="B340" s="59"/>
      <c r="C340" s="43"/>
      <c r="D340" s="57"/>
      <c r="E340" s="42">
        <v>0</v>
      </c>
      <c r="F340" s="42">
        <v>0</v>
      </c>
      <c r="G340" s="42">
        <v>0</v>
      </c>
      <c r="H340" s="43"/>
      <c r="I340" s="43"/>
      <c r="J340" s="43"/>
      <c r="K340" s="78"/>
    </row>
    <row r="341" spans="1:11" s="12" customFormat="1" ht="38.25">
      <c r="A341" s="73" t="s">
        <v>133</v>
      </c>
      <c r="B341" s="59" t="s">
        <v>134</v>
      </c>
      <c r="C341" s="43" t="s">
        <v>47</v>
      </c>
      <c r="D341" s="57" t="s">
        <v>108</v>
      </c>
      <c r="E341" s="42">
        <v>1800</v>
      </c>
      <c r="F341" s="42">
        <v>1800</v>
      </c>
      <c r="G341" s="42">
        <v>1800</v>
      </c>
      <c r="H341" s="43"/>
      <c r="I341" s="43"/>
      <c r="J341" s="43"/>
      <c r="K341" s="78" t="s">
        <v>132</v>
      </c>
    </row>
    <row r="342" spans="1:11" s="12" customFormat="1" ht="12.75">
      <c r="A342" s="82"/>
      <c r="B342" s="55"/>
      <c r="C342" s="56"/>
      <c r="D342" s="56"/>
      <c r="E342" s="42">
        <v>1800</v>
      </c>
      <c r="F342" s="42">
        <v>1800</v>
      </c>
      <c r="G342" s="42">
        <v>1800</v>
      </c>
      <c r="H342" s="56"/>
      <c r="I342" s="56"/>
      <c r="J342" s="56"/>
      <c r="K342" s="81"/>
    </row>
    <row r="343" spans="1:11" s="12" customFormat="1" ht="12.75">
      <c r="A343" s="73"/>
      <c r="B343" s="59"/>
      <c r="C343" s="43"/>
      <c r="D343" s="54"/>
      <c r="E343" s="42">
        <v>0</v>
      </c>
      <c r="F343" s="42">
        <v>0</v>
      </c>
      <c r="G343" s="42">
        <v>0</v>
      </c>
      <c r="H343" s="43"/>
      <c r="I343" s="43"/>
      <c r="J343" s="43"/>
      <c r="K343" s="81"/>
    </row>
    <row r="344" spans="1:11" s="12" customFormat="1" ht="12.75">
      <c r="A344" s="73"/>
      <c r="B344" s="59"/>
      <c r="C344" s="43"/>
      <c r="D344" s="57"/>
      <c r="E344" s="42">
        <v>0</v>
      </c>
      <c r="F344" s="42">
        <v>0</v>
      </c>
      <c r="G344" s="42">
        <v>0</v>
      </c>
      <c r="H344" s="43"/>
      <c r="I344" s="43"/>
      <c r="J344" s="43"/>
      <c r="K344" s="78"/>
    </row>
    <row r="345" spans="1:11" s="12" customFormat="1" ht="51">
      <c r="A345" s="73" t="s">
        <v>368</v>
      </c>
      <c r="B345" s="59" t="s">
        <v>369</v>
      </c>
      <c r="C345" s="43"/>
      <c r="D345" s="57"/>
      <c r="E345" s="42"/>
      <c r="F345" s="42"/>
      <c r="G345" s="42"/>
      <c r="H345" s="43"/>
      <c r="I345" s="43"/>
      <c r="J345" s="43"/>
      <c r="K345" s="78"/>
    </row>
    <row r="346" spans="1:11" s="12" customFormat="1" ht="38.25">
      <c r="A346" s="82"/>
      <c r="B346" s="55" t="s">
        <v>370</v>
      </c>
      <c r="C346" s="56"/>
      <c r="D346" s="56"/>
      <c r="E346" s="42"/>
      <c r="F346" s="42"/>
      <c r="G346" s="42"/>
      <c r="H346" s="56"/>
      <c r="I346" s="56"/>
      <c r="J346" s="56"/>
      <c r="K346" s="81"/>
    </row>
    <row r="347" spans="1:11" s="12" customFormat="1" ht="25.5">
      <c r="A347" s="73" t="s">
        <v>371</v>
      </c>
      <c r="B347" s="59" t="s">
        <v>372</v>
      </c>
      <c r="C347" s="43"/>
      <c r="D347" s="54"/>
      <c r="E347" s="42">
        <v>183629.6</v>
      </c>
      <c r="F347" s="42">
        <v>115473.34100000001</v>
      </c>
      <c r="G347" s="42">
        <v>112973.34100000001</v>
      </c>
      <c r="H347" s="43"/>
      <c r="I347" s="43"/>
      <c r="J347" s="43"/>
      <c r="K347" s="81"/>
    </row>
    <row r="348" spans="1:11" s="12" customFormat="1" ht="38.25">
      <c r="A348" s="73" t="s">
        <v>373</v>
      </c>
      <c r="B348" s="59" t="s">
        <v>374</v>
      </c>
      <c r="C348" s="43"/>
      <c r="D348" s="57"/>
      <c r="E348" s="42">
        <v>0</v>
      </c>
      <c r="F348" s="42">
        <v>0</v>
      </c>
      <c r="G348" s="42">
        <v>0</v>
      </c>
      <c r="H348" s="43"/>
      <c r="I348" s="43"/>
      <c r="J348" s="43"/>
      <c r="K348" s="78"/>
    </row>
    <row r="349" spans="1:11" s="12" customFormat="1" ht="38.25">
      <c r="A349" s="73" t="s">
        <v>375</v>
      </c>
      <c r="B349" s="59" t="s">
        <v>376</v>
      </c>
      <c r="C349" s="43"/>
      <c r="D349" s="57"/>
      <c r="E349" s="42">
        <v>34670</v>
      </c>
      <c r="F349" s="42">
        <v>20868.910000000003</v>
      </c>
      <c r="G349" s="42">
        <v>20868.910000000003</v>
      </c>
      <c r="H349" s="43"/>
      <c r="I349" s="43"/>
      <c r="J349" s="43"/>
      <c r="K349" s="78"/>
    </row>
    <row r="350" spans="1:11" s="12" customFormat="1" ht="63.75">
      <c r="A350" s="82" t="s">
        <v>377</v>
      </c>
      <c r="B350" s="55" t="s">
        <v>378</v>
      </c>
      <c r="C350" s="56" t="s">
        <v>268</v>
      </c>
      <c r="D350" s="56" t="s">
        <v>292</v>
      </c>
      <c r="E350" s="42">
        <v>1340</v>
      </c>
      <c r="F350" s="42">
        <v>897.8</v>
      </c>
      <c r="G350" s="42">
        <v>897.8</v>
      </c>
      <c r="H350" s="56"/>
      <c r="I350" s="56"/>
      <c r="J350" s="56"/>
      <c r="K350" s="81" t="s">
        <v>94</v>
      </c>
    </row>
    <row r="351" spans="1:11" s="12" customFormat="1" ht="12.75">
      <c r="A351" s="82"/>
      <c r="B351" s="58"/>
      <c r="C351" s="56"/>
      <c r="D351" s="56"/>
      <c r="E351" s="42">
        <v>1340</v>
      </c>
      <c r="F351" s="42">
        <v>897.8</v>
      </c>
      <c r="G351" s="42">
        <v>897.8</v>
      </c>
      <c r="H351" s="56"/>
      <c r="I351" s="56"/>
      <c r="J351" s="56"/>
      <c r="K351" s="81"/>
    </row>
    <row r="352" spans="1:11" s="12" customFormat="1" ht="12.75">
      <c r="A352" s="73"/>
      <c r="B352" s="55"/>
      <c r="C352" s="56"/>
      <c r="D352" s="56"/>
      <c r="E352" s="42">
        <v>0</v>
      </c>
      <c r="F352" s="42">
        <v>0</v>
      </c>
      <c r="G352" s="42">
        <v>0</v>
      </c>
      <c r="H352" s="56"/>
      <c r="I352" s="56"/>
      <c r="J352" s="56"/>
      <c r="K352" s="81"/>
    </row>
    <row r="353" spans="1:11" s="12" customFormat="1" ht="12.75">
      <c r="A353" s="73"/>
      <c r="B353" s="55"/>
      <c r="C353" s="56"/>
      <c r="D353" s="56"/>
      <c r="E353" s="42">
        <v>0</v>
      </c>
      <c r="F353" s="42">
        <v>0</v>
      </c>
      <c r="G353" s="42">
        <v>0</v>
      </c>
      <c r="H353" s="56"/>
      <c r="I353" s="56"/>
      <c r="J353" s="56"/>
      <c r="K353" s="78"/>
    </row>
    <row r="354" spans="1:11" s="12" customFormat="1" ht="76.5">
      <c r="A354" s="82" t="s">
        <v>379</v>
      </c>
      <c r="B354" s="55" t="s">
        <v>380</v>
      </c>
      <c r="C354" s="56" t="s">
        <v>268</v>
      </c>
      <c r="D354" s="56" t="s">
        <v>292</v>
      </c>
      <c r="E354" s="42">
        <v>880</v>
      </c>
      <c r="F354" s="42">
        <v>589.6</v>
      </c>
      <c r="G354" s="42">
        <v>589.6</v>
      </c>
      <c r="H354" s="56"/>
      <c r="I354" s="56"/>
      <c r="J354" s="56"/>
      <c r="K354" s="81" t="s">
        <v>94</v>
      </c>
    </row>
    <row r="355" spans="1:11" s="12" customFormat="1" ht="12.75">
      <c r="A355" s="82"/>
      <c r="B355" s="55"/>
      <c r="C355" s="56"/>
      <c r="D355" s="56"/>
      <c r="E355" s="42">
        <v>880</v>
      </c>
      <c r="F355" s="42">
        <v>589.6</v>
      </c>
      <c r="G355" s="42">
        <v>589.6</v>
      </c>
      <c r="H355" s="56"/>
      <c r="I355" s="56"/>
      <c r="J355" s="56"/>
      <c r="K355" s="81"/>
    </row>
    <row r="356" spans="1:11" s="12" customFormat="1" ht="12.75">
      <c r="A356" s="73"/>
      <c r="B356" s="59" t="s">
        <v>262</v>
      </c>
      <c r="C356" s="43"/>
      <c r="D356" s="57"/>
      <c r="E356" s="42">
        <v>0</v>
      </c>
      <c r="F356" s="42">
        <v>0</v>
      </c>
      <c r="G356" s="42">
        <v>0</v>
      </c>
      <c r="H356" s="43"/>
      <c r="I356" s="43"/>
      <c r="J356" s="43"/>
      <c r="K356" s="81"/>
    </row>
    <row r="357" spans="1:11" s="12" customFormat="1" ht="12.75">
      <c r="A357" s="73"/>
      <c r="B357" s="59" t="s">
        <v>262</v>
      </c>
      <c r="C357" s="43"/>
      <c r="D357" s="57"/>
      <c r="E357" s="42">
        <v>0</v>
      </c>
      <c r="F357" s="42">
        <v>0</v>
      </c>
      <c r="G357" s="42">
        <v>0</v>
      </c>
      <c r="H357" s="43"/>
      <c r="I357" s="43"/>
      <c r="J357" s="43"/>
      <c r="K357" s="78"/>
    </row>
    <row r="358" spans="1:11" s="12" customFormat="1" ht="76.5">
      <c r="A358" s="82" t="s">
        <v>381</v>
      </c>
      <c r="B358" s="55" t="s">
        <v>382</v>
      </c>
      <c r="C358" s="56" t="s">
        <v>268</v>
      </c>
      <c r="D358" s="56" t="s">
        <v>292</v>
      </c>
      <c r="E358" s="42">
        <v>760</v>
      </c>
      <c r="F358" s="42">
        <v>509.2</v>
      </c>
      <c r="G358" s="42">
        <v>509.2</v>
      </c>
      <c r="H358" s="56"/>
      <c r="I358" s="56"/>
      <c r="J358" s="56"/>
      <c r="K358" s="81" t="s">
        <v>94</v>
      </c>
    </row>
    <row r="359" spans="1:11" s="12" customFormat="1" ht="12.75">
      <c r="A359" s="82"/>
      <c r="B359" s="55"/>
      <c r="C359" s="56"/>
      <c r="D359" s="56"/>
      <c r="E359" s="42">
        <v>760</v>
      </c>
      <c r="F359" s="42">
        <v>509.2</v>
      </c>
      <c r="G359" s="42">
        <v>509.2</v>
      </c>
      <c r="H359" s="56"/>
      <c r="I359" s="56"/>
      <c r="J359" s="56"/>
      <c r="K359" s="81"/>
    </row>
    <row r="360" spans="1:11" s="12" customFormat="1" ht="12.75">
      <c r="A360" s="73"/>
      <c r="B360" s="59" t="s">
        <v>262</v>
      </c>
      <c r="C360" s="43"/>
      <c r="D360" s="57"/>
      <c r="E360" s="42">
        <v>0</v>
      </c>
      <c r="F360" s="42">
        <v>0</v>
      </c>
      <c r="G360" s="42">
        <v>0</v>
      </c>
      <c r="H360" s="43"/>
      <c r="I360" s="43"/>
      <c r="J360" s="43"/>
      <c r="K360" s="81"/>
    </row>
    <row r="361" spans="1:11" s="12" customFormat="1" ht="12.75">
      <c r="A361" s="73"/>
      <c r="B361" s="59" t="s">
        <v>262</v>
      </c>
      <c r="C361" s="43"/>
      <c r="D361" s="57"/>
      <c r="E361" s="42">
        <v>0</v>
      </c>
      <c r="F361" s="42">
        <v>0</v>
      </c>
      <c r="G361" s="42">
        <v>0</v>
      </c>
      <c r="H361" s="43"/>
      <c r="I361" s="43"/>
      <c r="J361" s="43"/>
      <c r="K361" s="78"/>
    </row>
    <row r="362" spans="1:11" s="12" customFormat="1" ht="76.5">
      <c r="A362" s="82" t="s">
        <v>383</v>
      </c>
      <c r="B362" s="55" t="s">
        <v>384</v>
      </c>
      <c r="C362" s="56" t="s">
        <v>268</v>
      </c>
      <c r="D362" s="56" t="s">
        <v>292</v>
      </c>
      <c r="E362" s="42">
        <v>830</v>
      </c>
      <c r="F362" s="42">
        <v>553.61</v>
      </c>
      <c r="G362" s="42">
        <v>553.61</v>
      </c>
      <c r="H362" s="56"/>
      <c r="I362" s="56"/>
      <c r="J362" s="56"/>
      <c r="K362" s="81" t="s">
        <v>94</v>
      </c>
    </row>
    <row r="363" spans="1:11" s="12" customFormat="1" ht="12.75">
      <c r="A363" s="82"/>
      <c r="B363" s="55"/>
      <c r="C363" s="56"/>
      <c r="D363" s="56"/>
      <c r="E363" s="42">
        <v>830</v>
      </c>
      <c r="F363" s="42">
        <v>553.61</v>
      </c>
      <c r="G363" s="42">
        <v>456.5</v>
      </c>
      <c r="H363" s="56"/>
      <c r="I363" s="56"/>
      <c r="J363" s="56"/>
      <c r="K363" s="81"/>
    </row>
    <row r="364" spans="1:11" s="12" customFormat="1" ht="12.75">
      <c r="A364" s="73"/>
      <c r="B364" s="59" t="s">
        <v>262</v>
      </c>
      <c r="C364" s="43"/>
      <c r="D364" s="54"/>
      <c r="E364" s="42">
        <v>0</v>
      </c>
      <c r="F364" s="42">
        <v>0</v>
      </c>
      <c r="G364" s="42">
        <v>0</v>
      </c>
      <c r="H364" s="43"/>
      <c r="I364" s="43"/>
      <c r="J364" s="43"/>
      <c r="K364" s="81"/>
    </row>
    <row r="365" spans="1:11" s="12" customFormat="1" ht="12.75">
      <c r="A365" s="73"/>
      <c r="B365" s="59" t="s">
        <v>262</v>
      </c>
      <c r="C365" s="43"/>
      <c r="D365" s="57"/>
      <c r="E365" s="42">
        <v>0</v>
      </c>
      <c r="F365" s="42">
        <v>0</v>
      </c>
      <c r="G365" s="42">
        <v>0</v>
      </c>
      <c r="H365" s="43"/>
      <c r="I365" s="43"/>
      <c r="J365" s="43"/>
      <c r="K365" s="78"/>
    </row>
    <row r="366" spans="1:11" s="12" customFormat="1" ht="76.5">
      <c r="A366" s="82" t="s">
        <v>385</v>
      </c>
      <c r="B366" s="55" t="s">
        <v>386</v>
      </c>
      <c r="C366" s="56" t="s">
        <v>268</v>
      </c>
      <c r="D366" s="56" t="s">
        <v>292</v>
      </c>
      <c r="E366" s="42">
        <v>1000</v>
      </c>
      <c r="F366" s="42">
        <v>364</v>
      </c>
      <c r="G366" s="42">
        <v>364</v>
      </c>
      <c r="H366" s="56"/>
      <c r="I366" s="56"/>
      <c r="J366" s="56"/>
      <c r="K366" s="81" t="s">
        <v>94</v>
      </c>
    </row>
    <row r="367" spans="1:11" s="12" customFormat="1" ht="12.75">
      <c r="A367" s="82"/>
      <c r="B367" s="55"/>
      <c r="C367" s="56"/>
      <c r="D367" s="56"/>
      <c r="E367" s="42">
        <v>1000</v>
      </c>
      <c r="F367" s="42">
        <v>364</v>
      </c>
      <c r="G367" s="42">
        <v>364</v>
      </c>
      <c r="H367" s="56"/>
      <c r="I367" s="56"/>
      <c r="J367" s="56"/>
      <c r="K367" s="81"/>
    </row>
    <row r="368" spans="1:11" s="12" customFormat="1" ht="12.75">
      <c r="A368" s="73"/>
      <c r="B368" s="59" t="s">
        <v>262</v>
      </c>
      <c r="C368" s="43"/>
      <c r="D368" s="54"/>
      <c r="E368" s="42">
        <v>0</v>
      </c>
      <c r="F368" s="42">
        <v>0</v>
      </c>
      <c r="G368" s="42">
        <v>0</v>
      </c>
      <c r="H368" s="43"/>
      <c r="I368" s="43"/>
      <c r="J368" s="43"/>
      <c r="K368" s="81"/>
    </row>
    <row r="369" spans="1:11" s="12" customFormat="1" ht="12.75">
      <c r="A369" s="73"/>
      <c r="B369" s="59" t="s">
        <v>262</v>
      </c>
      <c r="C369" s="43"/>
      <c r="D369" s="57"/>
      <c r="E369" s="42">
        <v>0</v>
      </c>
      <c r="F369" s="42">
        <v>0</v>
      </c>
      <c r="G369" s="42">
        <v>0</v>
      </c>
      <c r="H369" s="43"/>
      <c r="I369" s="43"/>
      <c r="J369" s="43"/>
      <c r="K369" s="78"/>
    </row>
    <row r="370" spans="1:11" s="12" customFormat="1" ht="89.25">
      <c r="A370" s="82" t="s">
        <v>387</v>
      </c>
      <c r="B370" s="55" t="s">
        <v>388</v>
      </c>
      <c r="C370" s="56" t="s">
        <v>268</v>
      </c>
      <c r="D370" s="56" t="s">
        <v>292</v>
      </c>
      <c r="E370" s="42">
        <v>12800</v>
      </c>
      <c r="F370" s="42">
        <v>7308.8</v>
      </c>
      <c r="G370" s="42">
        <v>7308.8</v>
      </c>
      <c r="H370" s="56"/>
      <c r="I370" s="56"/>
      <c r="J370" s="56"/>
      <c r="K370" s="81" t="s">
        <v>94</v>
      </c>
    </row>
    <row r="371" spans="1:11" s="12" customFormat="1" ht="12.75">
      <c r="A371" s="82"/>
      <c r="B371" s="55"/>
      <c r="C371" s="56"/>
      <c r="D371" s="56"/>
      <c r="E371" s="42">
        <v>12800</v>
      </c>
      <c r="F371" s="42">
        <v>7308.8</v>
      </c>
      <c r="G371" s="42">
        <v>7308.8</v>
      </c>
      <c r="H371" s="56"/>
      <c r="I371" s="56"/>
      <c r="J371" s="56"/>
      <c r="K371" s="81"/>
    </row>
    <row r="372" spans="1:11" s="12" customFormat="1" ht="12.75">
      <c r="A372" s="73"/>
      <c r="B372" s="59" t="s">
        <v>262</v>
      </c>
      <c r="C372" s="43"/>
      <c r="D372" s="54"/>
      <c r="E372" s="42">
        <v>0</v>
      </c>
      <c r="F372" s="42">
        <v>0</v>
      </c>
      <c r="G372" s="42">
        <v>0</v>
      </c>
      <c r="H372" s="43"/>
      <c r="I372" s="43"/>
      <c r="J372" s="43"/>
      <c r="K372" s="81"/>
    </row>
    <row r="373" spans="1:11" s="12" customFormat="1" ht="12.75">
      <c r="A373" s="73"/>
      <c r="B373" s="59" t="s">
        <v>262</v>
      </c>
      <c r="C373" s="43"/>
      <c r="D373" s="57"/>
      <c r="E373" s="42">
        <v>0</v>
      </c>
      <c r="F373" s="42">
        <v>0</v>
      </c>
      <c r="G373" s="42">
        <v>0</v>
      </c>
      <c r="H373" s="43"/>
      <c r="I373" s="43"/>
      <c r="J373" s="43"/>
      <c r="K373" s="78"/>
    </row>
    <row r="374" spans="1:11" s="12" customFormat="1" ht="102">
      <c r="A374" s="82" t="s">
        <v>389</v>
      </c>
      <c r="B374" s="55" t="s">
        <v>390</v>
      </c>
      <c r="C374" s="56" t="s">
        <v>268</v>
      </c>
      <c r="D374" s="56" t="s">
        <v>292</v>
      </c>
      <c r="E374" s="42">
        <v>1280</v>
      </c>
      <c r="F374" s="42">
        <v>640</v>
      </c>
      <c r="G374" s="42">
        <v>640</v>
      </c>
      <c r="H374" s="56"/>
      <c r="I374" s="56"/>
      <c r="J374" s="56"/>
      <c r="K374" s="81" t="s">
        <v>135</v>
      </c>
    </row>
    <row r="375" spans="1:11" s="12" customFormat="1" ht="12.75">
      <c r="A375" s="82"/>
      <c r="B375" s="55"/>
      <c r="C375" s="56"/>
      <c r="D375" s="56"/>
      <c r="E375" s="42">
        <v>1280</v>
      </c>
      <c r="F375" s="42">
        <v>640</v>
      </c>
      <c r="G375" s="42">
        <v>640</v>
      </c>
      <c r="H375" s="56"/>
      <c r="I375" s="56"/>
      <c r="J375" s="56"/>
      <c r="K375" s="81"/>
    </row>
    <row r="376" spans="1:11" s="12" customFormat="1" ht="12.75">
      <c r="A376" s="73"/>
      <c r="B376" s="62" t="s">
        <v>262</v>
      </c>
      <c r="C376" s="43"/>
      <c r="D376" s="57"/>
      <c r="E376" s="42">
        <v>0</v>
      </c>
      <c r="F376" s="42">
        <v>0</v>
      </c>
      <c r="G376" s="42">
        <v>0</v>
      </c>
      <c r="H376" s="43"/>
      <c r="I376" s="43"/>
      <c r="J376" s="43"/>
      <c r="K376" s="78"/>
    </row>
    <row r="377" spans="1:11" s="12" customFormat="1" ht="12.75">
      <c r="A377" s="73"/>
      <c r="B377" s="59" t="s">
        <v>262</v>
      </c>
      <c r="C377" s="43"/>
      <c r="D377" s="57"/>
      <c r="E377" s="42">
        <v>0</v>
      </c>
      <c r="F377" s="42">
        <v>0</v>
      </c>
      <c r="G377" s="42">
        <v>0</v>
      </c>
      <c r="H377" s="43"/>
      <c r="I377" s="43"/>
      <c r="J377" s="43"/>
      <c r="K377" s="81"/>
    </row>
    <row r="378" spans="1:11" s="12" customFormat="1" ht="102">
      <c r="A378" s="73" t="s">
        <v>36</v>
      </c>
      <c r="B378" s="59" t="s">
        <v>37</v>
      </c>
      <c r="C378" s="43" t="s">
        <v>478</v>
      </c>
      <c r="D378" s="57">
        <v>40368</v>
      </c>
      <c r="E378" s="42">
        <v>7900</v>
      </c>
      <c r="F378" s="42">
        <v>5925</v>
      </c>
      <c r="G378" s="42">
        <v>5925</v>
      </c>
      <c r="H378" s="43"/>
      <c r="I378" s="43"/>
      <c r="J378" s="43"/>
      <c r="K378" s="78" t="s">
        <v>109</v>
      </c>
    </row>
    <row r="379" spans="1:11" s="12" customFormat="1" ht="12.75">
      <c r="A379" s="82"/>
      <c r="B379" s="55"/>
      <c r="C379" s="56"/>
      <c r="D379" s="56"/>
      <c r="E379" s="42">
        <v>7900</v>
      </c>
      <c r="F379" s="42">
        <v>5925</v>
      </c>
      <c r="G379" s="42">
        <v>5925</v>
      </c>
      <c r="H379" s="56"/>
      <c r="I379" s="56"/>
      <c r="J379" s="56"/>
      <c r="K379" s="81"/>
    </row>
    <row r="380" spans="1:11" s="12" customFormat="1" ht="12.75">
      <c r="A380" s="82"/>
      <c r="B380" s="55" t="s">
        <v>262</v>
      </c>
      <c r="C380" s="56"/>
      <c r="D380" s="56"/>
      <c r="E380" s="42">
        <v>0</v>
      </c>
      <c r="F380" s="42">
        <v>0</v>
      </c>
      <c r="G380" s="42">
        <v>0</v>
      </c>
      <c r="H380" s="56"/>
      <c r="I380" s="56"/>
      <c r="J380" s="56"/>
      <c r="K380" s="81"/>
    </row>
    <row r="381" spans="1:11" s="12" customFormat="1" ht="12.75">
      <c r="A381" s="73"/>
      <c r="B381" s="59" t="s">
        <v>262</v>
      </c>
      <c r="C381" s="43"/>
      <c r="D381" s="57"/>
      <c r="E381" s="42">
        <v>0</v>
      </c>
      <c r="F381" s="42">
        <v>0</v>
      </c>
      <c r="G381" s="42">
        <v>0</v>
      </c>
      <c r="H381" s="43"/>
      <c r="I381" s="43"/>
      <c r="J381" s="43"/>
      <c r="K381" s="78"/>
    </row>
    <row r="382" spans="1:11" s="12" customFormat="1" ht="102">
      <c r="A382" s="73" t="s">
        <v>38</v>
      </c>
      <c r="B382" s="59" t="s">
        <v>39</v>
      </c>
      <c r="C382" s="43" t="s">
        <v>40</v>
      </c>
      <c r="D382" s="57">
        <v>2006</v>
      </c>
      <c r="E382" s="42">
        <v>500</v>
      </c>
      <c r="F382" s="42">
        <v>120</v>
      </c>
      <c r="G382" s="42">
        <v>120</v>
      </c>
      <c r="H382" s="43"/>
      <c r="I382" s="43"/>
      <c r="J382" s="43"/>
      <c r="K382" s="78" t="s">
        <v>136</v>
      </c>
    </row>
    <row r="383" spans="1:11" s="12" customFormat="1" ht="12.75">
      <c r="A383" s="82"/>
      <c r="B383" s="55"/>
      <c r="C383" s="56"/>
      <c r="D383" s="56"/>
      <c r="E383" s="42">
        <v>500</v>
      </c>
      <c r="F383" s="42">
        <v>120</v>
      </c>
      <c r="G383" s="42">
        <v>120</v>
      </c>
      <c r="H383" s="56"/>
      <c r="I383" s="56"/>
      <c r="J383" s="56"/>
      <c r="K383" s="81"/>
    </row>
    <row r="384" spans="1:11" s="12" customFormat="1" ht="12.75">
      <c r="A384" s="82"/>
      <c r="B384" s="55" t="s">
        <v>262</v>
      </c>
      <c r="C384" s="56"/>
      <c r="D384" s="56"/>
      <c r="E384" s="42">
        <v>0</v>
      </c>
      <c r="F384" s="42">
        <v>0</v>
      </c>
      <c r="G384" s="42">
        <v>0</v>
      </c>
      <c r="H384" s="56"/>
      <c r="I384" s="56"/>
      <c r="J384" s="56"/>
      <c r="K384" s="81"/>
    </row>
    <row r="385" spans="1:11" s="12" customFormat="1" ht="12.75">
      <c r="A385" s="73"/>
      <c r="B385" s="59" t="s">
        <v>262</v>
      </c>
      <c r="C385" s="43"/>
      <c r="D385" s="57"/>
      <c r="E385" s="42">
        <v>0</v>
      </c>
      <c r="F385" s="42">
        <v>0</v>
      </c>
      <c r="G385" s="42">
        <v>0</v>
      </c>
      <c r="H385" s="43"/>
      <c r="I385" s="43"/>
      <c r="J385" s="43"/>
      <c r="K385" s="78"/>
    </row>
    <row r="386" spans="1:11" s="12" customFormat="1" ht="12.75">
      <c r="A386" s="73"/>
      <c r="B386" s="59"/>
      <c r="C386" s="43"/>
      <c r="D386" s="57"/>
      <c r="E386" s="42">
        <v>0</v>
      </c>
      <c r="F386" s="42">
        <v>0</v>
      </c>
      <c r="G386" s="42">
        <v>0</v>
      </c>
      <c r="H386" s="43"/>
      <c r="I386" s="43"/>
      <c r="J386" s="43"/>
      <c r="K386" s="78"/>
    </row>
    <row r="387" spans="1:11" s="12" customFormat="1" ht="51">
      <c r="A387" s="82" t="s">
        <v>137</v>
      </c>
      <c r="B387" s="55" t="s">
        <v>138</v>
      </c>
      <c r="C387" s="56" t="s">
        <v>478</v>
      </c>
      <c r="D387" s="56" t="s">
        <v>114</v>
      </c>
      <c r="E387" s="42">
        <v>3780</v>
      </c>
      <c r="F387" s="42">
        <v>2362.5</v>
      </c>
      <c r="G387" s="42">
        <v>2362.5</v>
      </c>
      <c r="H387" s="56"/>
      <c r="I387" s="56"/>
      <c r="J387" s="56"/>
      <c r="K387" s="81" t="s">
        <v>109</v>
      </c>
    </row>
    <row r="388" spans="1:11" s="12" customFormat="1" ht="12.75">
      <c r="A388" s="82"/>
      <c r="B388" s="55"/>
      <c r="C388" s="56"/>
      <c r="D388" s="56"/>
      <c r="E388" s="42">
        <v>3780</v>
      </c>
      <c r="F388" s="42">
        <v>2362.5</v>
      </c>
      <c r="G388" s="42">
        <v>2362.5</v>
      </c>
      <c r="H388" s="56"/>
      <c r="I388" s="56"/>
      <c r="J388" s="56"/>
      <c r="K388" s="81"/>
    </row>
    <row r="389" spans="1:11" s="12" customFormat="1" ht="12.75">
      <c r="A389" s="73"/>
      <c r="B389" s="59" t="s">
        <v>262</v>
      </c>
      <c r="C389" s="43"/>
      <c r="D389" s="57"/>
      <c r="E389" s="42">
        <v>0</v>
      </c>
      <c r="F389" s="42">
        <v>0</v>
      </c>
      <c r="G389" s="42">
        <v>0</v>
      </c>
      <c r="H389" s="43"/>
      <c r="I389" s="43"/>
      <c r="J389" s="43"/>
      <c r="K389" s="81"/>
    </row>
    <row r="390" spans="1:11" s="12" customFormat="1" ht="12.75">
      <c r="A390" s="73"/>
      <c r="B390" s="59" t="s">
        <v>262</v>
      </c>
      <c r="C390" s="43"/>
      <c r="D390" s="57"/>
      <c r="E390" s="42">
        <v>0</v>
      </c>
      <c r="F390" s="42">
        <v>0</v>
      </c>
      <c r="G390" s="42">
        <v>0</v>
      </c>
      <c r="H390" s="43"/>
      <c r="I390" s="43"/>
      <c r="J390" s="43"/>
      <c r="K390" s="78"/>
    </row>
    <row r="391" spans="1:11" s="12" customFormat="1" ht="63.75">
      <c r="A391" s="82" t="s">
        <v>139</v>
      </c>
      <c r="B391" s="55" t="s">
        <v>140</v>
      </c>
      <c r="C391" s="56" t="s">
        <v>478</v>
      </c>
      <c r="D391" s="56" t="s">
        <v>114</v>
      </c>
      <c r="E391" s="42">
        <v>3600</v>
      </c>
      <c r="F391" s="42">
        <v>1598.4</v>
      </c>
      <c r="G391" s="42">
        <v>1598.4</v>
      </c>
      <c r="H391" s="56"/>
      <c r="I391" s="56"/>
      <c r="J391" s="56"/>
      <c r="K391" s="81" t="s">
        <v>109</v>
      </c>
    </row>
    <row r="392" spans="1:11" s="12" customFormat="1" ht="12.75">
      <c r="A392" s="82"/>
      <c r="B392" s="55"/>
      <c r="C392" s="56"/>
      <c r="D392" s="56"/>
      <c r="E392" s="42">
        <v>3600</v>
      </c>
      <c r="F392" s="42">
        <v>1598.4</v>
      </c>
      <c r="G392" s="42">
        <v>1598.4</v>
      </c>
      <c r="H392" s="56"/>
      <c r="I392" s="56"/>
      <c r="J392" s="56"/>
      <c r="K392" s="81"/>
    </row>
    <row r="393" spans="1:11" s="12" customFormat="1" ht="12.75">
      <c r="A393" s="83"/>
      <c r="B393" s="53" t="s">
        <v>262</v>
      </c>
      <c r="C393" s="43"/>
      <c r="D393" s="57"/>
      <c r="E393" s="42">
        <v>0</v>
      </c>
      <c r="F393" s="42">
        <v>0</v>
      </c>
      <c r="G393" s="42">
        <v>0</v>
      </c>
      <c r="H393" s="43"/>
      <c r="I393" s="43"/>
      <c r="J393" s="43"/>
      <c r="K393" s="78"/>
    </row>
    <row r="394" spans="1:11" s="12" customFormat="1" ht="12.75">
      <c r="A394" s="83"/>
      <c r="B394" s="53" t="s">
        <v>262</v>
      </c>
      <c r="C394" s="43"/>
      <c r="D394" s="57"/>
      <c r="E394" s="42">
        <v>0</v>
      </c>
      <c r="F394" s="42">
        <v>0</v>
      </c>
      <c r="G394" s="42">
        <v>0</v>
      </c>
      <c r="H394" s="43"/>
      <c r="I394" s="43"/>
      <c r="J394" s="43"/>
      <c r="K394" s="78"/>
    </row>
    <row r="395" spans="1:11" s="12" customFormat="1" ht="38.25">
      <c r="A395" s="82" t="s">
        <v>391</v>
      </c>
      <c r="B395" s="55" t="s">
        <v>392</v>
      </c>
      <c r="C395" s="56"/>
      <c r="D395" s="56"/>
      <c r="E395" s="42">
        <v>23340</v>
      </c>
      <c r="F395" s="42">
        <v>13999.68</v>
      </c>
      <c r="G395" s="42">
        <v>13999.68</v>
      </c>
      <c r="H395" s="56"/>
      <c r="I395" s="56"/>
      <c r="J395" s="56"/>
      <c r="K395" s="81"/>
    </row>
    <row r="396" spans="1:11" s="12" customFormat="1" ht="63.75">
      <c r="A396" s="82" t="s">
        <v>393</v>
      </c>
      <c r="B396" s="55" t="s">
        <v>394</v>
      </c>
      <c r="C396" s="56" t="s">
        <v>268</v>
      </c>
      <c r="D396" s="56" t="s">
        <v>292</v>
      </c>
      <c r="E396" s="42">
        <v>4700</v>
      </c>
      <c r="F396" s="42">
        <v>2914</v>
      </c>
      <c r="G396" s="42">
        <v>2914</v>
      </c>
      <c r="H396" s="56"/>
      <c r="I396" s="56"/>
      <c r="J396" s="56"/>
      <c r="K396" s="81" t="s">
        <v>136</v>
      </c>
    </row>
    <row r="397" spans="1:11" s="12" customFormat="1" ht="12.75">
      <c r="A397" s="73"/>
      <c r="B397" s="59"/>
      <c r="C397" s="43"/>
      <c r="D397" s="57"/>
      <c r="E397" s="66">
        <v>4700</v>
      </c>
      <c r="F397" s="66">
        <v>2914</v>
      </c>
      <c r="G397" s="66">
        <v>2914</v>
      </c>
      <c r="H397" s="43"/>
      <c r="I397" s="43"/>
      <c r="J397" s="43"/>
      <c r="K397" s="81"/>
    </row>
    <row r="398" spans="1:11" s="12" customFormat="1" ht="12.75">
      <c r="A398" s="73"/>
      <c r="B398" s="59"/>
      <c r="C398" s="43"/>
      <c r="D398" s="57"/>
      <c r="E398" s="66">
        <v>0</v>
      </c>
      <c r="F398" s="66">
        <v>0</v>
      </c>
      <c r="G398" s="66">
        <v>0</v>
      </c>
      <c r="H398" s="43"/>
      <c r="I398" s="43"/>
      <c r="J398" s="43"/>
      <c r="K398" s="78"/>
    </row>
    <row r="399" spans="1:11" s="12" customFormat="1" ht="12.75">
      <c r="A399" s="82"/>
      <c r="B399" s="55"/>
      <c r="C399" s="56"/>
      <c r="D399" s="56"/>
      <c r="E399" s="42">
        <v>0</v>
      </c>
      <c r="F399" s="42">
        <v>0</v>
      </c>
      <c r="G399" s="42">
        <v>0</v>
      </c>
      <c r="H399" s="56"/>
      <c r="I399" s="56"/>
      <c r="J399" s="56"/>
      <c r="K399" s="81"/>
    </row>
    <row r="400" spans="1:11" s="12" customFormat="1" ht="63.75">
      <c r="A400" s="82" t="s">
        <v>395</v>
      </c>
      <c r="B400" s="55" t="s">
        <v>396</v>
      </c>
      <c r="C400" s="56" t="s">
        <v>268</v>
      </c>
      <c r="D400" s="56" t="s">
        <v>301</v>
      </c>
      <c r="E400" s="42">
        <v>1300</v>
      </c>
      <c r="F400" s="42">
        <v>650</v>
      </c>
      <c r="G400" s="42">
        <v>650</v>
      </c>
      <c r="H400" s="56"/>
      <c r="I400" s="56"/>
      <c r="J400" s="56"/>
      <c r="K400" s="81" t="s">
        <v>136</v>
      </c>
    </row>
    <row r="401" spans="1:11" s="12" customFormat="1" ht="12.75">
      <c r="A401" s="73"/>
      <c r="B401" s="59"/>
      <c r="C401" s="43"/>
      <c r="D401" s="54"/>
      <c r="E401" s="66">
        <v>1300</v>
      </c>
      <c r="F401" s="66">
        <v>650</v>
      </c>
      <c r="G401" s="66">
        <v>650</v>
      </c>
      <c r="H401" s="43"/>
      <c r="I401" s="43"/>
      <c r="J401" s="43"/>
      <c r="K401" s="81"/>
    </row>
    <row r="402" spans="1:11" s="12" customFormat="1" ht="12.75">
      <c r="A402" s="73"/>
      <c r="B402" s="59"/>
      <c r="C402" s="43"/>
      <c r="D402" s="57"/>
      <c r="E402" s="66">
        <v>0</v>
      </c>
      <c r="F402" s="66">
        <v>0</v>
      </c>
      <c r="G402" s="66">
        <v>0</v>
      </c>
      <c r="H402" s="43"/>
      <c r="I402" s="43"/>
      <c r="J402" s="43"/>
      <c r="K402" s="78"/>
    </row>
    <row r="403" spans="1:11" s="12" customFormat="1" ht="12.75">
      <c r="A403" s="82"/>
      <c r="B403" s="55" t="s">
        <v>262</v>
      </c>
      <c r="C403" s="56"/>
      <c r="D403" s="56"/>
      <c r="E403" s="42">
        <v>0</v>
      </c>
      <c r="F403" s="42">
        <v>0</v>
      </c>
      <c r="G403" s="42">
        <v>0</v>
      </c>
      <c r="H403" s="56"/>
      <c r="I403" s="56"/>
      <c r="J403" s="56"/>
      <c r="K403" s="81"/>
    </row>
    <row r="404" spans="1:11" s="12" customFormat="1" ht="63.75">
      <c r="A404" s="82" t="s">
        <v>41</v>
      </c>
      <c r="B404" s="55" t="s">
        <v>42</v>
      </c>
      <c r="C404" s="56" t="s">
        <v>478</v>
      </c>
      <c r="D404" s="56">
        <v>40368</v>
      </c>
      <c r="E404" s="42">
        <v>3800</v>
      </c>
      <c r="F404" s="42">
        <v>2375</v>
      </c>
      <c r="G404" s="42">
        <v>2375</v>
      </c>
      <c r="H404" s="56"/>
      <c r="I404" s="56"/>
      <c r="J404" s="56"/>
      <c r="K404" s="81" t="s">
        <v>97</v>
      </c>
    </row>
    <row r="405" spans="1:11" s="12" customFormat="1" ht="12.75">
      <c r="A405" s="73"/>
      <c r="B405" s="62"/>
      <c r="C405" s="43"/>
      <c r="D405" s="57"/>
      <c r="E405" s="42">
        <v>3800</v>
      </c>
      <c r="F405" s="42">
        <v>2375</v>
      </c>
      <c r="G405" s="42">
        <v>2375</v>
      </c>
      <c r="H405" s="43"/>
      <c r="I405" s="43"/>
      <c r="J405" s="43"/>
      <c r="K405" s="78"/>
    </row>
    <row r="406" spans="1:11" s="12" customFormat="1" ht="12.75">
      <c r="A406" s="73"/>
      <c r="B406" s="59"/>
      <c r="C406" s="43"/>
      <c r="D406" s="57"/>
      <c r="E406" s="42">
        <v>0</v>
      </c>
      <c r="F406" s="42">
        <v>0</v>
      </c>
      <c r="G406" s="42">
        <v>0</v>
      </c>
      <c r="H406" s="43"/>
      <c r="I406" s="43"/>
      <c r="J406" s="43"/>
      <c r="K406" s="78"/>
    </row>
    <row r="407" spans="1:11" s="12" customFormat="1" ht="12.75">
      <c r="A407" s="73"/>
      <c r="B407" s="59" t="s">
        <v>262</v>
      </c>
      <c r="C407" s="43"/>
      <c r="D407" s="57"/>
      <c r="E407" s="42">
        <v>0</v>
      </c>
      <c r="F407" s="42">
        <v>0</v>
      </c>
      <c r="G407" s="42">
        <v>0</v>
      </c>
      <c r="H407" s="43"/>
      <c r="I407" s="43"/>
      <c r="J407" s="43"/>
      <c r="K407" s="78"/>
    </row>
    <row r="408" spans="1:11" s="12" customFormat="1" ht="51">
      <c r="A408" s="82" t="s">
        <v>43</v>
      </c>
      <c r="B408" s="55" t="s">
        <v>44</v>
      </c>
      <c r="C408" s="56" t="s">
        <v>478</v>
      </c>
      <c r="D408" s="56">
        <v>40372</v>
      </c>
      <c r="E408" s="42">
        <v>2300</v>
      </c>
      <c r="F408" s="42">
        <v>920</v>
      </c>
      <c r="G408" s="42">
        <v>920</v>
      </c>
      <c r="H408" s="56"/>
      <c r="I408" s="56"/>
      <c r="J408" s="56"/>
      <c r="K408" s="81" t="s">
        <v>97</v>
      </c>
    </row>
    <row r="409" spans="1:11" s="12" customFormat="1" ht="12.75">
      <c r="A409" s="82"/>
      <c r="B409" s="55"/>
      <c r="C409" s="56"/>
      <c r="D409" s="56"/>
      <c r="E409" s="42">
        <v>2300</v>
      </c>
      <c r="F409" s="42">
        <v>920</v>
      </c>
      <c r="G409" s="42">
        <v>920</v>
      </c>
      <c r="H409" s="56"/>
      <c r="I409" s="56"/>
      <c r="J409" s="56"/>
      <c r="K409" s="81"/>
    </row>
    <row r="410" spans="1:11" s="12" customFormat="1" ht="12.75">
      <c r="A410" s="73"/>
      <c r="B410" s="59"/>
      <c r="C410" s="43"/>
      <c r="D410" s="57"/>
      <c r="E410" s="42">
        <v>0</v>
      </c>
      <c r="F410" s="42">
        <v>0</v>
      </c>
      <c r="G410" s="42">
        <v>0</v>
      </c>
      <c r="H410" s="43"/>
      <c r="I410" s="43"/>
      <c r="J410" s="43"/>
      <c r="K410" s="78"/>
    </row>
    <row r="411" spans="1:11" s="12" customFormat="1" ht="12.75">
      <c r="A411" s="73"/>
      <c r="B411" s="59" t="s">
        <v>262</v>
      </c>
      <c r="C411" s="43"/>
      <c r="D411" s="57"/>
      <c r="E411" s="42">
        <v>0</v>
      </c>
      <c r="F411" s="42">
        <v>0</v>
      </c>
      <c r="G411" s="42">
        <v>0</v>
      </c>
      <c r="H411" s="43"/>
      <c r="I411" s="43"/>
      <c r="J411" s="43"/>
      <c r="K411" s="78"/>
    </row>
    <row r="412" spans="1:11" s="12" customFormat="1" ht="51">
      <c r="A412" s="82" t="s">
        <v>141</v>
      </c>
      <c r="B412" s="55" t="s">
        <v>142</v>
      </c>
      <c r="C412" s="56" t="s">
        <v>478</v>
      </c>
      <c r="D412" s="56" t="s">
        <v>114</v>
      </c>
      <c r="E412" s="42">
        <v>5400</v>
      </c>
      <c r="F412" s="42">
        <v>2246.4</v>
      </c>
      <c r="G412" s="42">
        <v>2246.4</v>
      </c>
      <c r="H412" s="56"/>
      <c r="I412" s="56"/>
      <c r="J412" s="56"/>
      <c r="K412" s="81" t="s">
        <v>109</v>
      </c>
    </row>
    <row r="413" spans="1:11" s="12" customFormat="1" ht="12.75">
      <c r="A413" s="82"/>
      <c r="B413" s="55"/>
      <c r="C413" s="56"/>
      <c r="D413" s="56"/>
      <c r="E413" s="42">
        <v>5400</v>
      </c>
      <c r="F413" s="42">
        <v>2246.4</v>
      </c>
      <c r="G413" s="42">
        <v>2246.4</v>
      </c>
      <c r="H413" s="56"/>
      <c r="I413" s="56"/>
      <c r="J413" s="56"/>
      <c r="K413" s="81"/>
    </row>
    <row r="414" spans="1:11" s="12" customFormat="1" ht="12.75">
      <c r="A414" s="73"/>
      <c r="B414" s="59"/>
      <c r="C414" s="43"/>
      <c r="D414" s="54"/>
      <c r="E414" s="42">
        <v>0</v>
      </c>
      <c r="F414" s="42">
        <v>0</v>
      </c>
      <c r="G414" s="42">
        <v>0</v>
      </c>
      <c r="H414" s="43"/>
      <c r="I414" s="43"/>
      <c r="J414" s="43"/>
      <c r="K414" s="81"/>
    </row>
    <row r="415" spans="1:11" s="12" customFormat="1" ht="12.75">
      <c r="A415" s="73"/>
      <c r="B415" s="59" t="s">
        <v>262</v>
      </c>
      <c r="C415" s="43"/>
      <c r="D415" s="57"/>
      <c r="E415" s="42">
        <v>0</v>
      </c>
      <c r="F415" s="42">
        <v>0</v>
      </c>
      <c r="G415" s="42">
        <v>0</v>
      </c>
      <c r="H415" s="43"/>
      <c r="I415" s="43"/>
      <c r="J415" s="43"/>
      <c r="K415" s="78"/>
    </row>
    <row r="416" spans="1:11" s="12" customFormat="1" ht="51">
      <c r="A416" s="82" t="s">
        <v>143</v>
      </c>
      <c r="B416" s="55" t="s">
        <v>144</v>
      </c>
      <c r="C416" s="56" t="s">
        <v>478</v>
      </c>
      <c r="D416" s="56" t="s">
        <v>114</v>
      </c>
      <c r="E416" s="42">
        <v>2840</v>
      </c>
      <c r="F416" s="42">
        <v>1894.28</v>
      </c>
      <c r="G416" s="42">
        <v>1894.28</v>
      </c>
      <c r="H416" s="56"/>
      <c r="I416" s="56"/>
      <c r="J416" s="56"/>
      <c r="K416" s="81" t="s">
        <v>109</v>
      </c>
    </row>
    <row r="417" spans="1:11" s="12" customFormat="1" ht="12.75">
      <c r="A417" s="82"/>
      <c r="B417" s="55"/>
      <c r="C417" s="56"/>
      <c r="D417" s="56"/>
      <c r="E417" s="42">
        <v>2840</v>
      </c>
      <c r="F417" s="42">
        <v>1894.28</v>
      </c>
      <c r="G417" s="42">
        <v>1894.28</v>
      </c>
      <c r="H417" s="56"/>
      <c r="I417" s="56"/>
      <c r="J417" s="56"/>
      <c r="K417" s="81"/>
    </row>
    <row r="418" spans="1:11" s="12" customFormat="1" ht="12.75">
      <c r="A418" s="73"/>
      <c r="B418" s="62"/>
      <c r="C418" s="43"/>
      <c r="D418" s="57"/>
      <c r="E418" s="42">
        <v>0</v>
      </c>
      <c r="F418" s="42">
        <v>0</v>
      </c>
      <c r="G418" s="42">
        <v>0</v>
      </c>
      <c r="H418" s="43"/>
      <c r="I418" s="43"/>
      <c r="J418" s="43"/>
      <c r="K418" s="78"/>
    </row>
    <row r="419" spans="1:11" s="12" customFormat="1" ht="12.75">
      <c r="A419" s="73"/>
      <c r="B419" s="62" t="s">
        <v>262</v>
      </c>
      <c r="C419" s="43"/>
      <c r="D419" s="57"/>
      <c r="E419" s="42">
        <v>0</v>
      </c>
      <c r="F419" s="42">
        <v>0</v>
      </c>
      <c r="G419" s="42">
        <v>0</v>
      </c>
      <c r="H419" s="43"/>
      <c r="I419" s="43"/>
      <c r="J419" s="43"/>
      <c r="K419" s="78"/>
    </row>
    <row r="420" spans="1:11" s="12" customFormat="1" ht="51">
      <c r="A420" s="73" t="s">
        <v>145</v>
      </c>
      <c r="B420" s="62" t="s">
        <v>146</v>
      </c>
      <c r="C420" s="43" t="s">
        <v>47</v>
      </c>
      <c r="D420" s="57" t="s">
        <v>108</v>
      </c>
      <c r="E420" s="42">
        <v>3000</v>
      </c>
      <c r="F420" s="42">
        <v>3000</v>
      </c>
      <c r="G420" s="42">
        <v>3000</v>
      </c>
      <c r="H420" s="43"/>
      <c r="I420" s="43"/>
      <c r="J420" s="43"/>
      <c r="K420" s="78" t="s">
        <v>136</v>
      </c>
    </row>
    <row r="421" spans="1:11" s="12" customFormat="1" ht="12.75">
      <c r="A421" s="73"/>
      <c r="B421" s="59"/>
      <c r="C421" s="43"/>
      <c r="D421" s="57"/>
      <c r="E421" s="42">
        <v>3000</v>
      </c>
      <c r="F421" s="42">
        <v>3000</v>
      </c>
      <c r="G421" s="42">
        <v>3000</v>
      </c>
      <c r="H421" s="43"/>
      <c r="I421" s="43"/>
      <c r="J421" s="43"/>
      <c r="K421" s="81"/>
    </row>
    <row r="422" spans="1:11" s="12" customFormat="1" ht="12.75">
      <c r="A422" s="73"/>
      <c r="B422" s="59"/>
      <c r="C422" s="43"/>
      <c r="D422" s="57"/>
      <c r="E422" s="42">
        <v>0</v>
      </c>
      <c r="F422" s="42">
        <v>0</v>
      </c>
      <c r="G422" s="42">
        <v>0</v>
      </c>
      <c r="H422" s="43"/>
      <c r="I422" s="43"/>
      <c r="J422" s="43"/>
      <c r="K422" s="78"/>
    </row>
    <row r="423" spans="1:11" s="12" customFormat="1" ht="12.75">
      <c r="A423" s="82"/>
      <c r="B423" s="55" t="s">
        <v>262</v>
      </c>
      <c r="C423" s="56"/>
      <c r="D423" s="56"/>
      <c r="E423" s="42">
        <v>0</v>
      </c>
      <c r="F423" s="42">
        <v>0</v>
      </c>
      <c r="G423" s="42">
        <v>0</v>
      </c>
      <c r="H423" s="56"/>
      <c r="I423" s="56"/>
      <c r="J423" s="56"/>
      <c r="K423" s="81"/>
    </row>
    <row r="424" spans="1:11" s="12" customFormat="1" ht="38.25">
      <c r="A424" s="82" t="s">
        <v>397</v>
      </c>
      <c r="B424" s="55" t="s">
        <v>376</v>
      </c>
      <c r="C424" s="56"/>
      <c r="D424" s="56"/>
      <c r="E424" s="42">
        <v>16890</v>
      </c>
      <c r="F424" s="42">
        <v>10074.4</v>
      </c>
      <c r="G424" s="42">
        <v>10074.4</v>
      </c>
      <c r="H424" s="56"/>
      <c r="I424" s="56"/>
      <c r="J424" s="56"/>
      <c r="K424" s="81"/>
    </row>
    <row r="425" spans="1:11" s="12" customFormat="1" ht="63.75">
      <c r="A425" s="73" t="s">
        <v>398</v>
      </c>
      <c r="B425" s="59" t="s">
        <v>399</v>
      </c>
      <c r="C425" s="43" t="s">
        <v>268</v>
      </c>
      <c r="D425" s="57" t="s">
        <v>292</v>
      </c>
      <c r="E425" s="42">
        <v>1300</v>
      </c>
      <c r="F425" s="42">
        <v>923</v>
      </c>
      <c r="G425" s="42">
        <v>923</v>
      </c>
      <c r="H425" s="43"/>
      <c r="I425" s="43"/>
      <c r="J425" s="43"/>
      <c r="K425" s="78" t="s">
        <v>136</v>
      </c>
    </row>
    <row r="426" spans="1:11" s="12" customFormat="1" ht="12.75">
      <c r="A426" s="73"/>
      <c r="B426" s="59"/>
      <c r="C426" s="43"/>
      <c r="D426" s="57"/>
      <c r="E426" s="42">
        <v>1300</v>
      </c>
      <c r="F426" s="42">
        <v>923</v>
      </c>
      <c r="G426" s="42">
        <v>923</v>
      </c>
      <c r="H426" s="43"/>
      <c r="I426" s="43"/>
      <c r="J426" s="43"/>
      <c r="K426" s="78"/>
    </row>
    <row r="427" spans="1:11" s="12" customFormat="1" ht="12.75">
      <c r="A427" s="82"/>
      <c r="B427" s="55"/>
      <c r="C427" s="56"/>
      <c r="D427" s="56"/>
      <c r="E427" s="42">
        <v>0</v>
      </c>
      <c r="F427" s="42">
        <v>0</v>
      </c>
      <c r="G427" s="42">
        <v>0</v>
      </c>
      <c r="H427" s="56"/>
      <c r="I427" s="56"/>
      <c r="J427" s="56"/>
      <c r="K427" s="81"/>
    </row>
    <row r="428" spans="1:11" s="12" customFormat="1" ht="12.75">
      <c r="A428" s="82"/>
      <c r="B428" s="55"/>
      <c r="C428" s="56"/>
      <c r="D428" s="56"/>
      <c r="E428" s="42">
        <v>0</v>
      </c>
      <c r="F428" s="42">
        <v>0</v>
      </c>
      <c r="G428" s="42">
        <v>0</v>
      </c>
      <c r="H428" s="56"/>
      <c r="I428" s="56"/>
      <c r="J428" s="56"/>
      <c r="K428" s="81"/>
    </row>
    <row r="429" spans="1:11" s="12" customFormat="1" ht="63.75">
      <c r="A429" s="73" t="s">
        <v>400</v>
      </c>
      <c r="B429" s="59" t="s">
        <v>401</v>
      </c>
      <c r="C429" s="43" t="s">
        <v>268</v>
      </c>
      <c r="D429" s="57" t="s">
        <v>292</v>
      </c>
      <c r="E429" s="42">
        <v>2700</v>
      </c>
      <c r="F429" s="42">
        <v>1188</v>
      </c>
      <c r="G429" s="42">
        <v>1188</v>
      </c>
      <c r="H429" s="43"/>
      <c r="I429" s="43"/>
      <c r="J429" s="43"/>
      <c r="K429" s="78" t="s">
        <v>136</v>
      </c>
    </row>
    <row r="430" spans="1:11" s="12" customFormat="1" ht="12.75">
      <c r="A430" s="73"/>
      <c r="B430" s="59"/>
      <c r="C430" s="43"/>
      <c r="D430" s="57"/>
      <c r="E430" s="42">
        <v>2700</v>
      </c>
      <c r="F430" s="42">
        <v>1188</v>
      </c>
      <c r="G430" s="42">
        <v>1188</v>
      </c>
      <c r="H430" s="43"/>
      <c r="I430" s="43"/>
      <c r="J430" s="43"/>
      <c r="K430" s="78"/>
    </row>
    <row r="431" spans="1:11" s="12" customFormat="1" ht="12.75">
      <c r="A431" s="82"/>
      <c r="B431" s="55" t="s">
        <v>262</v>
      </c>
      <c r="C431" s="56"/>
      <c r="D431" s="56"/>
      <c r="E431" s="42">
        <v>0</v>
      </c>
      <c r="F431" s="42">
        <v>0</v>
      </c>
      <c r="G431" s="42">
        <v>0</v>
      </c>
      <c r="H431" s="56"/>
      <c r="I431" s="56"/>
      <c r="J431" s="56"/>
      <c r="K431" s="81"/>
    </row>
    <row r="432" spans="1:11" s="12" customFormat="1" ht="12.75">
      <c r="A432" s="82"/>
      <c r="B432" s="55" t="s">
        <v>262</v>
      </c>
      <c r="C432" s="56"/>
      <c r="D432" s="56"/>
      <c r="E432" s="42">
        <v>0</v>
      </c>
      <c r="F432" s="42">
        <v>0</v>
      </c>
      <c r="G432" s="42">
        <v>0</v>
      </c>
      <c r="H432" s="56"/>
      <c r="I432" s="56"/>
      <c r="J432" s="56"/>
      <c r="K432" s="81"/>
    </row>
    <row r="433" spans="1:11" s="12" customFormat="1" ht="63.75">
      <c r="A433" s="73" t="s">
        <v>402</v>
      </c>
      <c r="B433" s="59" t="s">
        <v>403</v>
      </c>
      <c r="C433" s="43" t="s">
        <v>268</v>
      </c>
      <c r="D433" s="57" t="s">
        <v>404</v>
      </c>
      <c r="E433" s="42">
        <v>2700</v>
      </c>
      <c r="F433" s="42">
        <v>1810</v>
      </c>
      <c r="G433" s="42">
        <v>1810</v>
      </c>
      <c r="H433" s="43"/>
      <c r="I433" s="43"/>
      <c r="J433" s="43"/>
      <c r="K433" s="78" t="s">
        <v>136</v>
      </c>
    </row>
    <row r="434" spans="1:11" s="12" customFormat="1" ht="12.75">
      <c r="A434" s="73"/>
      <c r="B434" s="59"/>
      <c r="C434" s="43"/>
      <c r="D434" s="57"/>
      <c r="E434" s="42">
        <v>2700</v>
      </c>
      <c r="F434" s="42">
        <v>1810</v>
      </c>
      <c r="G434" s="42">
        <v>1810</v>
      </c>
      <c r="H434" s="43"/>
      <c r="I434" s="43"/>
      <c r="J434" s="43"/>
      <c r="K434" s="78"/>
    </row>
    <row r="435" spans="1:11" s="12" customFormat="1" ht="12.75">
      <c r="A435" s="82"/>
      <c r="B435" s="55" t="s">
        <v>262</v>
      </c>
      <c r="C435" s="56"/>
      <c r="D435" s="56"/>
      <c r="E435" s="42">
        <v>0</v>
      </c>
      <c r="F435" s="42">
        <v>0</v>
      </c>
      <c r="G435" s="42">
        <v>0</v>
      </c>
      <c r="H435" s="56"/>
      <c r="I435" s="56"/>
      <c r="J435" s="56"/>
      <c r="K435" s="81"/>
    </row>
    <row r="436" spans="1:11" s="12" customFormat="1" ht="12.75">
      <c r="A436" s="82"/>
      <c r="B436" s="55" t="s">
        <v>262</v>
      </c>
      <c r="C436" s="56"/>
      <c r="D436" s="56"/>
      <c r="E436" s="42">
        <v>0</v>
      </c>
      <c r="F436" s="42">
        <v>0</v>
      </c>
      <c r="G436" s="42">
        <v>0</v>
      </c>
      <c r="H436" s="56"/>
      <c r="I436" s="56"/>
      <c r="J436" s="56"/>
      <c r="K436" s="81"/>
    </row>
    <row r="437" spans="1:11" s="12" customFormat="1" ht="51">
      <c r="A437" s="73" t="s">
        <v>45</v>
      </c>
      <c r="B437" s="59" t="s">
        <v>46</v>
      </c>
      <c r="C437" s="43" t="s">
        <v>47</v>
      </c>
      <c r="D437" s="54">
        <v>40372</v>
      </c>
      <c r="E437" s="42">
        <v>790</v>
      </c>
      <c r="F437" s="42">
        <v>790</v>
      </c>
      <c r="G437" s="42">
        <v>790</v>
      </c>
      <c r="H437" s="43"/>
      <c r="I437" s="43"/>
      <c r="J437" s="43"/>
      <c r="K437" s="81" t="s">
        <v>136</v>
      </c>
    </row>
    <row r="438" spans="1:11" s="12" customFormat="1" ht="12.75">
      <c r="A438" s="73"/>
      <c r="B438" s="59"/>
      <c r="C438" s="43"/>
      <c r="D438" s="57"/>
      <c r="E438" s="42">
        <v>790</v>
      </c>
      <c r="F438" s="42">
        <v>790</v>
      </c>
      <c r="G438" s="42">
        <v>790</v>
      </c>
      <c r="H438" s="43"/>
      <c r="I438" s="43"/>
      <c r="J438" s="43"/>
      <c r="K438" s="78"/>
    </row>
    <row r="439" spans="1:11" s="12" customFormat="1" ht="12.75">
      <c r="A439" s="82"/>
      <c r="B439" s="55" t="s">
        <v>262</v>
      </c>
      <c r="C439" s="56"/>
      <c r="D439" s="56"/>
      <c r="E439" s="42">
        <v>0</v>
      </c>
      <c r="F439" s="42">
        <v>0</v>
      </c>
      <c r="G439" s="42">
        <v>0</v>
      </c>
      <c r="H439" s="56"/>
      <c r="I439" s="56"/>
      <c r="J439" s="56"/>
      <c r="K439" s="81"/>
    </row>
    <row r="440" spans="1:11" s="12" customFormat="1" ht="12.75">
      <c r="A440" s="82"/>
      <c r="B440" s="55" t="s">
        <v>262</v>
      </c>
      <c r="C440" s="56"/>
      <c r="D440" s="56"/>
      <c r="E440" s="42">
        <v>0</v>
      </c>
      <c r="F440" s="42">
        <v>0</v>
      </c>
      <c r="G440" s="42">
        <v>0</v>
      </c>
      <c r="H440" s="56"/>
      <c r="I440" s="56"/>
      <c r="J440" s="56"/>
      <c r="K440" s="81"/>
    </row>
    <row r="441" spans="1:11" s="12" customFormat="1" ht="51">
      <c r="A441" s="73" t="s">
        <v>48</v>
      </c>
      <c r="B441" s="59" t="s">
        <v>49</v>
      </c>
      <c r="C441" s="43" t="s">
        <v>478</v>
      </c>
      <c r="D441" s="54">
        <v>40368</v>
      </c>
      <c r="E441" s="42">
        <v>2700</v>
      </c>
      <c r="F441" s="42">
        <v>1350</v>
      </c>
      <c r="G441" s="42">
        <v>1350</v>
      </c>
      <c r="H441" s="43"/>
      <c r="I441" s="43"/>
      <c r="J441" s="43"/>
      <c r="K441" s="81" t="s">
        <v>109</v>
      </c>
    </row>
    <row r="442" spans="1:11" s="12" customFormat="1" ht="12.75">
      <c r="A442" s="73"/>
      <c r="B442" s="59"/>
      <c r="C442" s="43"/>
      <c r="D442" s="57"/>
      <c r="E442" s="42">
        <v>2700</v>
      </c>
      <c r="F442" s="42">
        <v>1350</v>
      </c>
      <c r="G442" s="42">
        <v>1350</v>
      </c>
      <c r="H442" s="43"/>
      <c r="I442" s="43"/>
      <c r="J442" s="43"/>
      <c r="K442" s="78"/>
    </row>
    <row r="443" spans="1:11" s="12" customFormat="1" ht="12.75">
      <c r="A443" s="82"/>
      <c r="B443" s="55" t="s">
        <v>262</v>
      </c>
      <c r="C443" s="56"/>
      <c r="D443" s="56"/>
      <c r="E443" s="42">
        <v>0</v>
      </c>
      <c r="F443" s="42">
        <v>0</v>
      </c>
      <c r="G443" s="42">
        <v>0</v>
      </c>
      <c r="H443" s="56"/>
      <c r="I443" s="56"/>
      <c r="J443" s="56"/>
      <c r="K443" s="81"/>
    </row>
    <row r="444" spans="1:11" s="12" customFormat="1" ht="12.75">
      <c r="A444" s="82"/>
      <c r="B444" s="55" t="s">
        <v>262</v>
      </c>
      <c r="C444" s="56"/>
      <c r="D444" s="56"/>
      <c r="E444" s="42">
        <v>0</v>
      </c>
      <c r="F444" s="42">
        <v>0</v>
      </c>
      <c r="G444" s="42">
        <v>0</v>
      </c>
      <c r="H444" s="56"/>
      <c r="I444" s="56"/>
      <c r="J444" s="56"/>
      <c r="K444" s="81"/>
    </row>
    <row r="445" spans="1:11" s="12" customFormat="1" ht="51">
      <c r="A445" s="73" t="s">
        <v>50</v>
      </c>
      <c r="B445" s="59" t="s">
        <v>51</v>
      </c>
      <c r="C445" s="43" t="s">
        <v>478</v>
      </c>
      <c r="D445" s="54">
        <v>40368</v>
      </c>
      <c r="E445" s="42">
        <v>1400</v>
      </c>
      <c r="F445" s="42">
        <v>932.4</v>
      </c>
      <c r="G445" s="42">
        <v>932.4</v>
      </c>
      <c r="H445" s="43"/>
      <c r="I445" s="43"/>
      <c r="J445" s="43"/>
      <c r="K445" s="81" t="s">
        <v>109</v>
      </c>
    </row>
    <row r="446" spans="1:11" s="12" customFormat="1" ht="12.75">
      <c r="A446" s="73"/>
      <c r="B446" s="59"/>
      <c r="C446" s="43"/>
      <c r="D446" s="57"/>
      <c r="E446" s="42">
        <v>1400</v>
      </c>
      <c r="F446" s="42">
        <v>932.4</v>
      </c>
      <c r="G446" s="42">
        <v>932.4</v>
      </c>
      <c r="H446" s="43"/>
      <c r="I446" s="43"/>
      <c r="J446" s="43"/>
      <c r="K446" s="78"/>
    </row>
    <row r="447" spans="1:11" s="12" customFormat="1" ht="12.75">
      <c r="A447" s="82"/>
      <c r="B447" s="55" t="s">
        <v>262</v>
      </c>
      <c r="C447" s="56"/>
      <c r="D447" s="56"/>
      <c r="E447" s="42">
        <v>0</v>
      </c>
      <c r="F447" s="42">
        <v>0</v>
      </c>
      <c r="G447" s="42">
        <v>0</v>
      </c>
      <c r="H447" s="56"/>
      <c r="I447" s="56"/>
      <c r="J447" s="56"/>
      <c r="K447" s="81"/>
    </row>
    <row r="448" spans="1:11" s="12" customFormat="1" ht="12.75">
      <c r="A448" s="82"/>
      <c r="B448" s="55" t="s">
        <v>262</v>
      </c>
      <c r="C448" s="56"/>
      <c r="D448" s="56"/>
      <c r="E448" s="42">
        <v>0</v>
      </c>
      <c r="F448" s="42">
        <v>0</v>
      </c>
      <c r="G448" s="42">
        <v>0</v>
      </c>
      <c r="H448" s="56"/>
      <c r="I448" s="56"/>
      <c r="J448" s="56"/>
      <c r="K448" s="81"/>
    </row>
    <row r="449" spans="1:11" s="12" customFormat="1" ht="89.25">
      <c r="A449" s="73" t="s">
        <v>147</v>
      </c>
      <c r="B449" s="59" t="s">
        <v>148</v>
      </c>
      <c r="C449" s="43" t="s">
        <v>478</v>
      </c>
      <c r="D449" s="54" t="s">
        <v>114</v>
      </c>
      <c r="E449" s="42">
        <v>3300</v>
      </c>
      <c r="F449" s="42">
        <v>1881</v>
      </c>
      <c r="G449" s="42">
        <v>1881</v>
      </c>
      <c r="H449" s="43"/>
      <c r="I449" s="43"/>
      <c r="J449" s="43"/>
      <c r="K449" s="81" t="s">
        <v>109</v>
      </c>
    </row>
    <row r="450" spans="1:11" s="12" customFormat="1" ht="12.75">
      <c r="A450" s="73"/>
      <c r="B450" s="59"/>
      <c r="C450" s="43"/>
      <c r="D450" s="57"/>
      <c r="E450" s="42">
        <v>3300</v>
      </c>
      <c r="F450" s="42">
        <v>1881</v>
      </c>
      <c r="G450" s="42">
        <v>1881</v>
      </c>
      <c r="H450" s="43"/>
      <c r="I450" s="43"/>
      <c r="J450" s="43"/>
      <c r="K450" s="78"/>
    </row>
    <row r="451" spans="1:11" s="12" customFormat="1" ht="12.75">
      <c r="A451" s="82"/>
      <c r="B451" s="55" t="s">
        <v>262</v>
      </c>
      <c r="C451" s="56"/>
      <c r="D451" s="56"/>
      <c r="E451" s="42">
        <v>0</v>
      </c>
      <c r="F451" s="42">
        <v>0</v>
      </c>
      <c r="G451" s="42">
        <v>0</v>
      </c>
      <c r="H451" s="56"/>
      <c r="I451" s="56"/>
      <c r="J451" s="56"/>
      <c r="K451" s="81"/>
    </row>
    <row r="452" spans="1:11" s="12" customFormat="1" ht="12.75">
      <c r="A452" s="82"/>
      <c r="B452" s="55" t="s">
        <v>262</v>
      </c>
      <c r="C452" s="56"/>
      <c r="D452" s="56"/>
      <c r="E452" s="42">
        <v>0</v>
      </c>
      <c r="F452" s="42">
        <v>0</v>
      </c>
      <c r="G452" s="42">
        <v>0</v>
      </c>
      <c r="H452" s="56"/>
      <c r="I452" s="56"/>
      <c r="J452" s="56"/>
      <c r="K452" s="81"/>
    </row>
    <row r="453" spans="1:11" s="12" customFormat="1" ht="76.5">
      <c r="A453" s="73" t="s">
        <v>149</v>
      </c>
      <c r="B453" s="59" t="s">
        <v>150</v>
      </c>
      <c r="C453" s="43" t="s">
        <v>478</v>
      </c>
      <c r="D453" s="54" t="s">
        <v>108</v>
      </c>
      <c r="E453" s="42">
        <v>2000</v>
      </c>
      <c r="F453" s="42">
        <v>1200</v>
      </c>
      <c r="G453" s="42">
        <v>1200</v>
      </c>
      <c r="H453" s="43"/>
      <c r="I453" s="43"/>
      <c r="J453" s="43"/>
      <c r="K453" s="81" t="s">
        <v>109</v>
      </c>
    </row>
    <row r="454" spans="1:11" s="12" customFormat="1" ht="12.75">
      <c r="A454" s="73"/>
      <c r="B454" s="59"/>
      <c r="C454" s="43"/>
      <c r="D454" s="57"/>
      <c r="E454" s="42">
        <v>2000</v>
      </c>
      <c r="F454" s="42">
        <v>1200</v>
      </c>
      <c r="G454" s="42">
        <v>1200</v>
      </c>
      <c r="H454" s="43"/>
      <c r="I454" s="43"/>
      <c r="J454" s="43"/>
      <c r="K454" s="78"/>
    </row>
    <row r="455" spans="1:11" s="12" customFormat="1" ht="12.75">
      <c r="A455" s="82"/>
      <c r="B455" s="55" t="s">
        <v>262</v>
      </c>
      <c r="C455" s="56"/>
      <c r="D455" s="56"/>
      <c r="E455" s="42">
        <v>0</v>
      </c>
      <c r="F455" s="42">
        <v>0</v>
      </c>
      <c r="G455" s="42">
        <v>0</v>
      </c>
      <c r="H455" s="56"/>
      <c r="I455" s="56"/>
      <c r="J455" s="56"/>
      <c r="K455" s="81"/>
    </row>
    <row r="456" spans="1:11" s="12" customFormat="1" ht="12.75">
      <c r="A456" s="82"/>
      <c r="B456" s="55" t="s">
        <v>262</v>
      </c>
      <c r="C456" s="56"/>
      <c r="D456" s="56"/>
      <c r="E456" s="42">
        <v>0</v>
      </c>
      <c r="F456" s="42">
        <v>0</v>
      </c>
      <c r="G456" s="42">
        <v>0</v>
      </c>
      <c r="H456" s="56"/>
      <c r="I456" s="56"/>
      <c r="J456" s="56"/>
      <c r="K456" s="81"/>
    </row>
    <row r="457" spans="1:11" s="12" customFormat="1" ht="25.5">
      <c r="A457" s="82" t="s">
        <v>405</v>
      </c>
      <c r="B457" s="58" t="s">
        <v>406</v>
      </c>
      <c r="C457" s="56"/>
      <c r="D457" s="56"/>
      <c r="E457" s="42">
        <v>29892.5</v>
      </c>
      <c r="F457" s="42">
        <v>15778.125</v>
      </c>
      <c r="G457" s="42">
        <v>15778.125</v>
      </c>
      <c r="H457" s="56"/>
      <c r="I457" s="56"/>
      <c r="J457" s="56"/>
      <c r="K457" s="81"/>
    </row>
    <row r="458" spans="1:11" s="12" customFormat="1" ht="63.75">
      <c r="A458" s="73" t="s">
        <v>407</v>
      </c>
      <c r="B458" s="59" t="s">
        <v>408</v>
      </c>
      <c r="C458" s="43" t="s">
        <v>268</v>
      </c>
      <c r="D458" s="57" t="s">
        <v>404</v>
      </c>
      <c r="E458" s="42">
        <v>4000</v>
      </c>
      <c r="F458" s="42">
        <v>2000</v>
      </c>
      <c r="G458" s="42">
        <v>2000</v>
      </c>
      <c r="H458" s="43"/>
      <c r="I458" s="43"/>
      <c r="J458" s="43"/>
      <c r="K458" s="81" t="s">
        <v>136</v>
      </c>
    </row>
    <row r="459" spans="1:11" s="12" customFormat="1" ht="12.75">
      <c r="A459" s="73"/>
      <c r="B459" s="59"/>
      <c r="C459" s="43"/>
      <c r="D459" s="57"/>
      <c r="E459" s="42">
        <v>4000</v>
      </c>
      <c r="F459" s="42">
        <v>2000</v>
      </c>
      <c r="G459" s="42">
        <v>2000</v>
      </c>
      <c r="H459" s="43"/>
      <c r="I459" s="43"/>
      <c r="J459" s="43"/>
      <c r="K459" s="78"/>
    </row>
    <row r="460" spans="1:11" s="12" customFormat="1" ht="12.75">
      <c r="A460" s="82"/>
      <c r="B460" s="55" t="s">
        <v>262</v>
      </c>
      <c r="C460" s="56"/>
      <c r="D460" s="56"/>
      <c r="E460" s="42">
        <v>0</v>
      </c>
      <c r="F460" s="42">
        <v>0</v>
      </c>
      <c r="G460" s="42">
        <v>0</v>
      </c>
      <c r="H460" s="56"/>
      <c r="I460" s="56"/>
      <c r="J460" s="56"/>
      <c r="K460" s="81"/>
    </row>
    <row r="461" spans="1:11" s="12" customFormat="1" ht="12.75">
      <c r="A461" s="82"/>
      <c r="B461" s="55" t="s">
        <v>262</v>
      </c>
      <c r="C461" s="56"/>
      <c r="D461" s="56"/>
      <c r="E461" s="42">
        <v>0</v>
      </c>
      <c r="F461" s="42">
        <v>0</v>
      </c>
      <c r="G461" s="42">
        <v>0</v>
      </c>
      <c r="H461" s="56"/>
      <c r="I461" s="56"/>
      <c r="J461" s="56"/>
      <c r="K461" s="81"/>
    </row>
    <row r="462" spans="1:11" s="12" customFormat="1" ht="63.75">
      <c r="A462" s="73" t="s">
        <v>409</v>
      </c>
      <c r="B462" s="59" t="s">
        <v>410</v>
      </c>
      <c r="C462" s="43" t="s">
        <v>268</v>
      </c>
      <c r="D462" s="54" t="s">
        <v>292</v>
      </c>
      <c r="E462" s="42">
        <v>2520</v>
      </c>
      <c r="F462" s="42">
        <v>2268</v>
      </c>
      <c r="G462" s="42">
        <v>2268</v>
      </c>
      <c r="H462" s="43"/>
      <c r="I462" s="43"/>
      <c r="J462" s="43"/>
      <c r="K462" s="81" t="s">
        <v>136</v>
      </c>
    </row>
    <row r="463" spans="1:11" s="12" customFormat="1" ht="12.75">
      <c r="A463" s="73"/>
      <c r="B463" s="59"/>
      <c r="C463" s="43"/>
      <c r="D463" s="57"/>
      <c r="E463" s="42">
        <v>2520</v>
      </c>
      <c r="F463" s="42">
        <v>2268</v>
      </c>
      <c r="G463" s="42">
        <v>2268</v>
      </c>
      <c r="H463" s="43"/>
      <c r="I463" s="43"/>
      <c r="J463" s="43"/>
      <c r="K463" s="78"/>
    </row>
    <row r="464" spans="1:11" s="12" customFormat="1" ht="12.75">
      <c r="A464" s="82"/>
      <c r="B464" s="55" t="s">
        <v>262</v>
      </c>
      <c r="C464" s="56"/>
      <c r="D464" s="56"/>
      <c r="E464" s="42">
        <v>0</v>
      </c>
      <c r="F464" s="42">
        <v>0</v>
      </c>
      <c r="G464" s="42">
        <v>0</v>
      </c>
      <c r="H464" s="56"/>
      <c r="I464" s="56"/>
      <c r="J464" s="56"/>
      <c r="K464" s="81"/>
    </row>
    <row r="465" spans="1:11" s="12" customFormat="1" ht="12.75">
      <c r="A465" s="82"/>
      <c r="B465" s="55" t="s">
        <v>262</v>
      </c>
      <c r="C465" s="56"/>
      <c r="D465" s="56"/>
      <c r="E465" s="42">
        <v>0</v>
      </c>
      <c r="F465" s="42">
        <v>0</v>
      </c>
      <c r="G465" s="42">
        <v>0</v>
      </c>
      <c r="H465" s="56"/>
      <c r="I465" s="56"/>
      <c r="J465" s="56"/>
      <c r="K465" s="81"/>
    </row>
    <row r="466" spans="1:11" s="12" customFormat="1" ht="76.5">
      <c r="A466" s="73" t="s">
        <v>411</v>
      </c>
      <c r="B466" s="62" t="s">
        <v>412</v>
      </c>
      <c r="C466" s="43" t="s">
        <v>268</v>
      </c>
      <c r="D466" s="57" t="s">
        <v>281</v>
      </c>
      <c r="E466" s="42">
        <v>1950</v>
      </c>
      <c r="F466" s="42">
        <v>975</v>
      </c>
      <c r="G466" s="42">
        <v>975</v>
      </c>
      <c r="H466" s="43"/>
      <c r="I466" s="43"/>
      <c r="J466" s="43"/>
      <c r="K466" s="78" t="s">
        <v>136</v>
      </c>
    </row>
    <row r="467" spans="1:11" s="12" customFormat="1" ht="12.75">
      <c r="A467" s="73"/>
      <c r="B467" s="59"/>
      <c r="C467" s="43"/>
      <c r="D467" s="57"/>
      <c r="E467" s="42">
        <v>1950</v>
      </c>
      <c r="F467" s="42">
        <v>975</v>
      </c>
      <c r="G467" s="42">
        <v>975</v>
      </c>
      <c r="H467" s="43"/>
      <c r="I467" s="43"/>
      <c r="J467" s="43"/>
      <c r="K467" s="81"/>
    </row>
    <row r="468" spans="1:11" s="12" customFormat="1" ht="12.75">
      <c r="A468" s="73"/>
      <c r="B468" s="59" t="s">
        <v>262</v>
      </c>
      <c r="C468" s="43"/>
      <c r="D468" s="57"/>
      <c r="E468" s="42">
        <v>0</v>
      </c>
      <c r="F468" s="42">
        <v>0</v>
      </c>
      <c r="G468" s="42">
        <v>0</v>
      </c>
      <c r="H468" s="43"/>
      <c r="I468" s="43"/>
      <c r="J468" s="43"/>
      <c r="K468" s="78"/>
    </row>
    <row r="469" spans="1:11" s="12" customFormat="1" ht="12.75">
      <c r="A469" s="82"/>
      <c r="B469" s="55" t="s">
        <v>262</v>
      </c>
      <c r="C469" s="56"/>
      <c r="D469" s="56"/>
      <c r="E469" s="42">
        <v>0</v>
      </c>
      <c r="F469" s="42">
        <v>0</v>
      </c>
      <c r="G469" s="42">
        <v>0</v>
      </c>
      <c r="H469" s="56"/>
      <c r="I469" s="56"/>
      <c r="J469" s="56"/>
      <c r="K469" s="81"/>
    </row>
    <row r="470" spans="1:11" s="12" customFormat="1" ht="76.5">
      <c r="A470" s="82" t="s">
        <v>413</v>
      </c>
      <c r="B470" s="55" t="s">
        <v>414</v>
      </c>
      <c r="C470" s="56" t="s">
        <v>268</v>
      </c>
      <c r="D470" s="56" t="s">
        <v>281</v>
      </c>
      <c r="E470" s="42">
        <v>1900</v>
      </c>
      <c r="F470" s="42">
        <v>1425</v>
      </c>
      <c r="G470" s="42">
        <v>1425</v>
      </c>
      <c r="H470" s="56"/>
      <c r="I470" s="56"/>
      <c r="J470" s="56"/>
      <c r="K470" s="81" t="s">
        <v>136</v>
      </c>
    </row>
    <row r="471" spans="1:11" s="12" customFormat="1" ht="12.75">
      <c r="A471" s="83"/>
      <c r="B471" s="53"/>
      <c r="C471" s="43"/>
      <c r="D471" s="57"/>
      <c r="E471" s="42">
        <v>1900</v>
      </c>
      <c r="F471" s="42">
        <v>1425</v>
      </c>
      <c r="G471" s="42">
        <v>1425</v>
      </c>
      <c r="H471" s="43"/>
      <c r="I471" s="43"/>
      <c r="J471" s="43"/>
      <c r="K471" s="78"/>
    </row>
    <row r="472" spans="1:11" s="12" customFormat="1" ht="12.75">
      <c r="A472" s="83"/>
      <c r="B472" s="53" t="s">
        <v>262</v>
      </c>
      <c r="C472" s="43"/>
      <c r="D472" s="57"/>
      <c r="E472" s="42">
        <v>0</v>
      </c>
      <c r="F472" s="42">
        <v>0</v>
      </c>
      <c r="G472" s="42">
        <v>0</v>
      </c>
      <c r="H472" s="43"/>
      <c r="I472" s="43"/>
      <c r="J472" s="43"/>
      <c r="K472" s="78"/>
    </row>
    <row r="473" spans="1:11" s="12" customFormat="1" ht="12.75">
      <c r="A473" s="82"/>
      <c r="B473" s="55" t="s">
        <v>262</v>
      </c>
      <c r="C473" s="56"/>
      <c r="D473" s="56"/>
      <c r="E473" s="42">
        <v>0</v>
      </c>
      <c r="F473" s="42">
        <v>0</v>
      </c>
      <c r="G473" s="42">
        <v>0</v>
      </c>
      <c r="H473" s="56"/>
      <c r="I473" s="56"/>
      <c r="J473" s="56"/>
      <c r="K473" s="81"/>
    </row>
    <row r="474" spans="1:11" s="12" customFormat="1" ht="102">
      <c r="A474" s="82" t="s">
        <v>415</v>
      </c>
      <c r="B474" s="55" t="s">
        <v>416</v>
      </c>
      <c r="C474" s="56" t="s">
        <v>308</v>
      </c>
      <c r="D474" s="56" t="s">
        <v>417</v>
      </c>
      <c r="E474" s="42">
        <v>6212.5</v>
      </c>
      <c r="F474" s="42">
        <v>1115.625</v>
      </c>
      <c r="G474" s="42">
        <v>1115.625</v>
      </c>
      <c r="H474" s="56"/>
      <c r="I474" s="56"/>
      <c r="J474" s="56"/>
      <c r="K474" s="81" t="s">
        <v>151</v>
      </c>
    </row>
    <row r="475" spans="1:11" s="12" customFormat="1" ht="12.75">
      <c r="A475" s="73"/>
      <c r="B475" s="59"/>
      <c r="C475" s="43"/>
      <c r="D475" s="57"/>
      <c r="E475" s="42">
        <v>6212.5</v>
      </c>
      <c r="F475" s="42">
        <v>1115.625</v>
      </c>
      <c r="G475" s="42">
        <v>1115.625</v>
      </c>
      <c r="H475" s="43"/>
      <c r="I475" s="43"/>
      <c r="J475" s="43"/>
      <c r="K475" s="81"/>
    </row>
    <row r="476" spans="1:11" s="12" customFormat="1" ht="12.75">
      <c r="A476" s="73"/>
      <c r="B476" s="59" t="s">
        <v>262</v>
      </c>
      <c r="C476" s="43"/>
      <c r="D476" s="57"/>
      <c r="E476" s="42">
        <v>0</v>
      </c>
      <c r="F476" s="42">
        <v>0</v>
      </c>
      <c r="G476" s="42">
        <v>0</v>
      </c>
      <c r="H476" s="43"/>
      <c r="I476" s="43"/>
      <c r="J476" s="43"/>
      <c r="K476" s="78"/>
    </row>
    <row r="477" spans="1:11" s="12" customFormat="1" ht="12.75">
      <c r="A477" s="82"/>
      <c r="B477" s="55" t="s">
        <v>262</v>
      </c>
      <c r="C477" s="56"/>
      <c r="D477" s="56"/>
      <c r="E477" s="42">
        <v>0</v>
      </c>
      <c r="F477" s="42">
        <v>0</v>
      </c>
      <c r="G477" s="42">
        <v>0</v>
      </c>
      <c r="H477" s="56"/>
      <c r="I477" s="56"/>
      <c r="J477" s="56"/>
      <c r="K477" s="81"/>
    </row>
    <row r="478" spans="1:11" s="12" customFormat="1" ht="38.25">
      <c r="A478" s="82" t="s">
        <v>52</v>
      </c>
      <c r="B478" s="55" t="s">
        <v>53</v>
      </c>
      <c r="C478" s="56" t="s">
        <v>47</v>
      </c>
      <c r="D478" s="56">
        <v>40360</v>
      </c>
      <c r="E478" s="42">
        <v>1270</v>
      </c>
      <c r="F478" s="42">
        <v>1270</v>
      </c>
      <c r="G478" s="42">
        <v>1270</v>
      </c>
      <c r="H478" s="56"/>
      <c r="I478" s="56"/>
      <c r="J478" s="56"/>
      <c r="K478" s="81" t="s">
        <v>136</v>
      </c>
    </row>
    <row r="479" spans="1:11" s="12" customFormat="1" ht="12.75">
      <c r="A479" s="83"/>
      <c r="B479" s="53"/>
      <c r="C479" s="43"/>
      <c r="D479" s="57"/>
      <c r="E479" s="42">
        <v>1270</v>
      </c>
      <c r="F479" s="42">
        <v>1270</v>
      </c>
      <c r="G479" s="42">
        <v>1270</v>
      </c>
      <c r="H479" s="43"/>
      <c r="I479" s="43"/>
      <c r="J479" s="43"/>
      <c r="K479" s="78"/>
    </row>
    <row r="480" spans="1:11" s="12" customFormat="1" ht="12.75">
      <c r="A480" s="83"/>
      <c r="B480" s="53" t="s">
        <v>262</v>
      </c>
      <c r="C480" s="43"/>
      <c r="D480" s="57"/>
      <c r="E480" s="42">
        <v>0</v>
      </c>
      <c r="F480" s="42">
        <v>0</v>
      </c>
      <c r="G480" s="42">
        <v>0</v>
      </c>
      <c r="H480" s="43"/>
      <c r="I480" s="43"/>
      <c r="J480" s="43"/>
      <c r="K480" s="78"/>
    </row>
    <row r="481" spans="1:11" s="12" customFormat="1" ht="12.75">
      <c r="A481" s="82"/>
      <c r="B481" s="55" t="s">
        <v>262</v>
      </c>
      <c r="C481" s="56"/>
      <c r="D481" s="56"/>
      <c r="E481" s="42">
        <v>0</v>
      </c>
      <c r="F481" s="42">
        <v>0</v>
      </c>
      <c r="G481" s="42">
        <v>0</v>
      </c>
      <c r="H481" s="56"/>
      <c r="I481" s="56"/>
      <c r="J481" s="56"/>
      <c r="K481" s="81"/>
    </row>
    <row r="482" spans="1:11" s="12" customFormat="1" ht="38.25">
      <c r="A482" s="82" t="s">
        <v>405</v>
      </c>
      <c r="B482" s="55" t="s">
        <v>152</v>
      </c>
      <c r="C482" s="56" t="s">
        <v>47</v>
      </c>
      <c r="D482" s="56">
        <v>2004</v>
      </c>
      <c r="E482" s="42">
        <v>400</v>
      </c>
      <c r="F482" s="42">
        <v>120</v>
      </c>
      <c r="G482" s="42">
        <v>120</v>
      </c>
      <c r="H482" s="56"/>
      <c r="I482" s="56"/>
      <c r="J482" s="56"/>
      <c r="K482" s="81" t="s">
        <v>136</v>
      </c>
    </row>
    <row r="483" spans="1:11" s="12" customFormat="1" ht="12.75">
      <c r="A483" s="73"/>
      <c r="B483" s="51"/>
      <c r="C483" s="43"/>
      <c r="D483" s="43"/>
      <c r="E483" s="42">
        <v>400</v>
      </c>
      <c r="F483" s="42">
        <v>120</v>
      </c>
      <c r="G483" s="42">
        <v>120</v>
      </c>
      <c r="H483" s="43"/>
      <c r="I483" s="43"/>
      <c r="J483" s="43"/>
      <c r="K483" s="78"/>
    </row>
    <row r="484" spans="1:11" s="12" customFormat="1" ht="12.75">
      <c r="A484" s="73"/>
      <c r="B484" s="51" t="s">
        <v>262</v>
      </c>
      <c r="C484" s="43"/>
      <c r="D484" s="43"/>
      <c r="E484" s="42">
        <v>0</v>
      </c>
      <c r="F484" s="42">
        <v>0</v>
      </c>
      <c r="G484" s="42">
        <v>0</v>
      </c>
      <c r="H484" s="43"/>
      <c r="I484" s="43"/>
      <c r="J484" s="43"/>
      <c r="K484" s="78"/>
    </row>
    <row r="485" spans="1:11" s="12" customFormat="1" ht="12.75">
      <c r="A485" s="83"/>
      <c r="B485" s="53" t="s">
        <v>262</v>
      </c>
      <c r="C485" s="43"/>
      <c r="D485" s="54"/>
      <c r="E485" s="42">
        <v>0</v>
      </c>
      <c r="F485" s="42">
        <v>0</v>
      </c>
      <c r="G485" s="42">
        <v>0</v>
      </c>
      <c r="H485" s="43"/>
      <c r="I485" s="43"/>
      <c r="J485" s="43"/>
      <c r="K485" s="81"/>
    </row>
    <row r="486" spans="1:11" s="12" customFormat="1" ht="76.5">
      <c r="A486" s="83" t="s">
        <v>153</v>
      </c>
      <c r="B486" s="53" t="s">
        <v>154</v>
      </c>
      <c r="C486" s="43" t="s">
        <v>478</v>
      </c>
      <c r="D486" s="57" t="s">
        <v>114</v>
      </c>
      <c r="E486" s="42">
        <v>1620</v>
      </c>
      <c r="F486" s="42">
        <v>810</v>
      </c>
      <c r="G486" s="42">
        <v>810</v>
      </c>
      <c r="H486" s="43"/>
      <c r="I486" s="43"/>
      <c r="J486" s="43"/>
      <c r="K486" s="78" t="s">
        <v>109</v>
      </c>
    </row>
    <row r="487" spans="1:11" s="12" customFormat="1" ht="12.75">
      <c r="A487" s="82"/>
      <c r="B487" s="55"/>
      <c r="C487" s="56"/>
      <c r="D487" s="56"/>
      <c r="E487" s="42">
        <v>1620</v>
      </c>
      <c r="F487" s="42">
        <v>810</v>
      </c>
      <c r="G487" s="42">
        <v>810</v>
      </c>
      <c r="H487" s="56"/>
      <c r="I487" s="56"/>
      <c r="J487" s="56"/>
      <c r="K487" s="81"/>
    </row>
    <row r="488" spans="1:11" s="12" customFormat="1" ht="12.75">
      <c r="A488" s="82"/>
      <c r="B488" s="55" t="s">
        <v>262</v>
      </c>
      <c r="C488" s="56"/>
      <c r="D488" s="56"/>
      <c r="E488" s="42">
        <v>0</v>
      </c>
      <c r="F488" s="42">
        <v>0</v>
      </c>
      <c r="G488" s="42">
        <v>0</v>
      </c>
      <c r="H488" s="56"/>
      <c r="I488" s="56"/>
      <c r="J488" s="56"/>
      <c r="K488" s="81"/>
    </row>
    <row r="489" spans="1:11" s="12" customFormat="1" ht="12.75">
      <c r="A489" s="83"/>
      <c r="B489" s="53" t="s">
        <v>262</v>
      </c>
      <c r="C489" s="43"/>
      <c r="D489" s="54"/>
      <c r="E489" s="42">
        <v>0</v>
      </c>
      <c r="F489" s="42">
        <v>0</v>
      </c>
      <c r="G489" s="42">
        <v>0</v>
      </c>
      <c r="H489" s="43"/>
      <c r="I489" s="43"/>
      <c r="J489" s="43"/>
      <c r="K489" s="81"/>
    </row>
    <row r="490" spans="1:11" s="12" customFormat="1" ht="38.25">
      <c r="A490" s="83" t="s">
        <v>155</v>
      </c>
      <c r="B490" s="53" t="s">
        <v>156</v>
      </c>
      <c r="C490" s="43" t="s">
        <v>478</v>
      </c>
      <c r="D490" s="57" t="s">
        <v>114</v>
      </c>
      <c r="E490" s="42">
        <v>2960</v>
      </c>
      <c r="F490" s="42">
        <v>1287.6</v>
      </c>
      <c r="G490" s="42">
        <v>1287.6</v>
      </c>
      <c r="H490" s="43"/>
      <c r="I490" s="43"/>
      <c r="J490" s="43"/>
      <c r="K490" s="78" t="s">
        <v>109</v>
      </c>
    </row>
    <row r="491" spans="1:11" s="12" customFormat="1" ht="12.75">
      <c r="A491" s="82"/>
      <c r="B491" s="55"/>
      <c r="C491" s="56"/>
      <c r="D491" s="56"/>
      <c r="E491" s="42">
        <v>2960</v>
      </c>
      <c r="F491" s="42">
        <v>1287.6</v>
      </c>
      <c r="G491" s="42">
        <v>1287.6</v>
      </c>
      <c r="H491" s="56"/>
      <c r="I491" s="56"/>
      <c r="J491" s="56"/>
      <c r="K491" s="81"/>
    </row>
    <row r="492" spans="1:11" s="12" customFormat="1" ht="12.75">
      <c r="A492" s="82"/>
      <c r="B492" s="55" t="s">
        <v>262</v>
      </c>
      <c r="C492" s="56"/>
      <c r="D492" s="56"/>
      <c r="E492" s="42">
        <v>0</v>
      </c>
      <c r="F492" s="42">
        <v>0</v>
      </c>
      <c r="G492" s="42">
        <v>0</v>
      </c>
      <c r="H492" s="56"/>
      <c r="I492" s="56"/>
      <c r="J492" s="56"/>
      <c r="K492" s="81"/>
    </row>
    <row r="493" spans="1:11" s="12" customFormat="1" ht="12.75">
      <c r="A493" s="83"/>
      <c r="B493" s="53" t="s">
        <v>262</v>
      </c>
      <c r="C493" s="43"/>
      <c r="D493" s="54"/>
      <c r="E493" s="42">
        <v>0</v>
      </c>
      <c r="F493" s="42">
        <v>0</v>
      </c>
      <c r="G493" s="42">
        <v>0</v>
      </c>
      <c r="H493" s="43"/>
      <c r="I493" s="43"/>
      <c r="J493" s="43"/>
      <c r="K493" s="81"/>
    </row>
    <row r="494" spans="1:11" s="12" customFormat="1" ht="38.25">
      <c r="A494" s="83" t="s">
        <v>157</v>
      </c>
      <c r="B494" s="53" t="s">
        <v>158</v>
      </c>
      <c r="C494" s="43" t="s">
        <v>478</v>
      </c>
      <c r="D494" s="57" t="s">
        <v>114</v>
      </c>
      <c r="E494" s="42">
        <v>2200</v>
      </c>
      <c r="F494" s="42">
        <v>1465.2</v>
      </c>
      <c r="G494" s="42">
        <v>1465.2</v>
      </c>
      <c r="H494" s="43"/>
      <c r="I494" s="43"/>
      <c r="J494" s="43"/>
      <c r="K494" s="78" t="s">
        <v>109</v>
      </c>
    </row>
    <row r="495" spans="1:11" s="12" customFormat="1" ht="12.75">
      <c r="A495" s="82"/>
      <c r="B495" s="55"/>
      <c r="C495" s="56"/>
      <c r="D495" s="56"/>
      <c r="E495" s="42">
        <v>2200</v>
      </c>
      <c r="F495" s="42">
        <v>1465.2</v>
      </c>
      <c r="G495" s="42">
        <v>1465.2</v>
      </c>
      <c r="H495" s="56"/>
      <c r="I495" s="56"/>
      <c r="J495" s="56"/>
      <c r="K495" s="81"/>
    </row>
    <row r="496" spans="1:11" s="12" customFormat="1" ht="12.75">
      <c r="A496" s="82"/>
      <c r="B496" s="55" t="s">
        <v>262</v>
      </c>
      <c r="C496" s="56"/>
      <c r="D496" s="56"/>
      <c r="E496" s="42">
        <v>0</v>
      </c>
      <c r="F496" s="42">
        <v>0</v>
      </c>
      <c r="G496" s="42">
        <v>0</v>
      </c>
      <c r="H496" s="56"/>
      <c r="I496" s="56"/>
      <c r="J496" s="56"/>
      <c r="K496" s="81"/>
    </row>
    <row r="497" spans="1:11" s="12" customFormat="1" ht="12.75">
      <c r="A497" s="82"/>
      <c r="B497" s="50" t="s">
        <v>262</v>
      </c>
      <c r="C497" s="43"/>
      <c r="D497" s="43"/>
      <c r="E497" s="45">
        <v>0</v>
      </c>
      <c r="F497" s="40">
        <v>0</v>
      </c>
      <c r="G497" s="42">
        <v>0</v>
      </c>
      <c r="H497" s="56"/>
      <c r="I497" s="56"/>
      <c r="J497" s="56"/>
      <c r="K497" s="81"/>
    </row>
    <row r="498" spans="1:11" s="12" customFormat="1" ht="102">
      <c r="A498" s="82" t="s">
        <v>159</v>
      </c>
      <c r="B498" s="55" t="s">
        <v>160</v>
      </c>
      <c r="C498" s="56" t="s">
        <v>478</v>
      </c>
      <c r="D498" s="56" t="s">
        <v>114</v>
      </c>
      <c r="E498" s="42">
        <v>2480</v>
      </c>
      <c r="F498" s="40">
        <v>1654.16</v>
      </c>
      <c r="G498" s="42">
        <v>1654.16</v>
      </c>
      <c r="H498" s="56"/>
      <c r="I498" s="56"/>
      <c r="J498" s="56"/>
      <c r="K498" s="81" t="s">
        <v>109</v>
      </c>
    </row>
    <row r="499" spans="1:11" s="12" customFormat="1" ht="12.75">
      <c r="A499" s="82"/>
      <c r="B499" s="55"/>
      <c r="C499" s="56"/>
      <c r="D499" s="56"/>
      <c r="E499" s="42">
        <v>2480</v>
      </c>
      <c r="F499" s="40">
        <v>1654.16</v>
      </c>
      <c r="G499" s="42">
        <v>1654.16</v>
      </c>
      <c r="H499" s="56"/>
      <c r="I499" s="56"/>
      <c r="J499" s="56"/>
      <c r="K499" s="81"/>
    </row>
    <row r="500" spans="1:11" s="12" customFormat="1" ht="12.75">
      <c r="A500" s="82"/>
      <c r="B500" s="55" t="s">
        <v>262</v>
      </c>
      <c r="C500" s="56"/>
      <c r="D500" s="56"/>
      <c r="E500" s="42">
        <v>0</v>
      </c>
      <c r="F500" s="40">
        <v>0</v>
      </c>
      <c r="G500" s="42">
        <v>0</v>
      </c>
      <c r="H500" s="56"/>
      <c r="I500" s="56"/>
      <c r="J500" s="56"/>
      <c r="K500" s="81"/>
    </row>
    <row r="501" spans="1:11" s="12" customFormat="1" ht="12.75">
      <c r="A501" s="82"/>
      <c r="B501" s="67" t="s">
        <v>262</v>
      </c>
      <c r="C501" s="56"/>
      <c r="D501" s="56"/>
      <c r="E501" s="42">
        <v>0</v>
      </c>
      <c r="F501" s="40">
        <v>0</v>
      </c>
      <c r="G501" s="42">
        <v>0</v>
      </c>
      <c r="H501" s="56"/>
      <c r="I501" s="56"/>
      <c r="J501" s="56"/>
      <c r="K501" s="81"/>
    </row>
    <row r="502" spans="1:11" s="12" customFormat="1" ht="63.75">
      <c r="A502" s="82" t="s">
        <v>161</v>
      </c>
      <c r="B502" s="55" t="s">
        <v>162</v>
      </c>
      <c r="C502" s="56" t="s">
        <v>478</v>
      </c>
      <c r="D502" s="56" t="s">
        <v>108</v>
      </c>
      <c r="E502" s="42">
        <v>2380</v>
      </c>
      <c r="F502" s="40">
        <v>1387.54</v>
      </c>
      <c r="G502" s="42">
        <v>1387.54</v>
      </c>
      <c r="H502" s="56"/>
      <c r="I502" s="56"/>
      <c r="J502" s="56"/>
      <c r="K502" s="81" t="s">
        <v>97</v>
      </c>
    </row>
    <row r="503" spans="1:11" s="12" customFormat="1" ht="12.75">
      <c r="A503" s="82"/>
      <c r="B503" s="55"/>
      <c r="C503" s="56"/>
      <c r="D503" s="56"/>
      <c r="E503" s="42">
        <v>2380</v>
      </c>
      <c r="F503" s="40">
        <v>1387.54</v>
      </c>
      <c r="G503" s="42">
        <v>1387.54</v>
      </c>
      <c r="H503" s="56"/>
      <c r="I503" s="56"/>
      <c r="J503" s="56"/>
      <c r="K503" s="81"/>
    </row>
    <row r="504" spans="1:11" s="12" customFormat="1" ht="12.75">
      <c r="A504" s="82"/>
      <c r="B504" s="55" t="s">
        <v>262</v>
      </c>
      <c r="C504" s="56"/>
      <c r="D504" s="56"/>
      <c r="E504" s="42">
        <v>0</v>
      </c>
      <c r="F504" s="40">
        <v>0</v>
      </c>
      <c r="G504" s="42">
        <v>0</v>
      </c>
      <c r="H504" s="56"/>
      <c r="I504" s="56"/>
      <c r="J504" s="56"/>
      <c r="K504" s="81"/>
    </row>
    <row r="505" spans="1:11" s="12" customFormat="1" ht="12.75">
      <c r="A505" s="82"/>
      <c r="B505" s="55" t="s">
        <v>262</v>
      </c>
      <c r="C505" s="56"/>
      <c r="D505" s="56"/>
      <c r="E505" s="42">
        <v>0</v>
      </c>
      <c r="F505" s="40">
        <v>0</v>
      </c>
      <c r="G505" s="42">
        <v>0</v>
      </c>
      <c r="H505" s="56"/>
      <c r="I505" s="56"/>
      <c r="J505" s="56"/>
      <c r="K505" s="81"/>
    </row>
    <row r="506" spans="1:11" s="12" customFormat="1" ht="25.5">
      <c r="A506" s="82" t="s">
        <v>418</v>
      </c>
      <c r="B506" s="55" t="s">
        <v>419</v>
      </c>
      <c r="C506" s="56"/>
      <c r="D506" s="56"/>
      <c r="E506" s="42">
        <v>16217.1</v>
      </c>
      <c r="F506" s="40">
        <v>10229.186000000002</v>
      </c>
      <c r="G506" s="42">
        <v>10229.186000000002</v>
      </c>
      <c r="H506" s="56"/>
      <c r="I506" s="56"/>
      <c r="J506" s="56"/>
      <c r="K506" s="81"/>
    </row>
    <row r="507" spans="1:11" s="12" customFormat="1" ht="38.25">
      <c r="A507" s="82" t="s">
        <v>420</v>
      </c>
      <c r="B507" s="55" t="s">
        <v>421</v>
      </c>
      <c r="C507" s="56" t="s">
        <v>268</v>
      </c>
      <c r="D507" s="56" t="s">
        <v>281</v>
      </c>
      <c r="E507" s="42">
        <v>3000</v>
      </c>
      <c r="F507" s="40">
        <v>2100</v>
      </c>
      <c r="G507" s="42">
        <v>2100</v>
      </c>
      <c r="H507" s="56"/>
      <c r="I507" s="56"/>
      <c r="J507" s="56"/>
      <c r="K507" s="81" t="s">
        <v>163</v>
      </c>
    </row>
    <row r="508" spans="1:11" s="12" customFormat="1" ht="12.75">
      <c r="A508" s="82"/>
      <c r="B508" s="55"/>
      <c r="C508" s="56"/>
      <c r="D508" s="56"/>
      <c r="E508" s="42">
        <v>3000</v>
      </c>
      <c r="F508" s="40">
        <v>2100</v>
      </c>
      <c r="G508" s="42">
        <v>2100</v>
      </c>
      <c r="H508" s="56"/>
      <c r="I508" s="56"/>
      <c r="J508" s="56"/>
      <c r="K508" s="81"/>
    </row>
    <row r="509" spans="1:11" s="12" customFormat="1" ht="12.75">
      <c r="A509" s="82"/>
      <c r="B509" s="55" t="s">
        <v>262</v>
      </c>
      <c r="C509" s="56"/>
      <c r="D509" s="56"/>
      <c r="E509" s="42">
        <v>0</v>
      </c>
      <c r="F509" s="40">
        <v>0</v>
      </c>
      <c r="G509" s="42">
        <v>0</v>
      </c>
      <c r="H509" s="56"/>
      <c r="I509" s="56"/>
      <c r="J509" s="56"/>
      <c r="K509" s="81"/>
    </row>
    <row r="510" spans="1:11" s="12" customFormat="1" ht="12.75">
      <c r="A510" s="82"/>
      <c r="B510" s="55" t="s">
        <v>262</v>
      </c>
      <c r="C510" s="56"/>
      <c r="D510" s="56"/>
      <c r="E510" s="42">
        <v>0</v>
      </c>
      <c r="F510" s="40">
        <v>0</v>
      </c>
      <c r="G510" s="42">
        <v>0</v>
      </c>
      <c r="H510" s="56"/>
      <c r="I510" s="56"/>
      <c r="J510" s="56"/>
      <c r="K510" s="81"/>
    </row>
    <row r="511" spans="1:11" s="12" customFormat="1" ht="51">
      <c r="A511" s="82" t="s">
        <v>422</v>
      </c>
      <c r="B511" s="55" t="s">
        <v>423</v>
      </c>
      <c r="C511" s="56" t="s">
        <v>268</v>
      </c>
      <c r="D511" s="56" t="s">
        <v>424</v>
      </c>
      <c r="E511" s="42">
        <v>1700</v>
      </c>
      <c r="F511" s="40">
        <v>850</v>
      </c>
      <c r="G511" s="42">
        <v>850</v>
      </c>
      <c r="H511" s="56"/>
      <c r="I511" s="56"/>
      <c r="J511" s="56"/>
      <c r="K511" s="81" t="s">
        <v>164</v>
      </c>
    </row>
    <row r="512" spans="1:11" s="12" customFormat="1" ht="12.75">
      <c r="A512" s="82"/>
      <c r="B512" s="55"/>
      <c r="C512" s="56"/>
      <c r="D512" s="56"/>
      <c r="E512" s="42">
        <v>1700</v>
      </c>
      <c r="F512" s="40">
        <v>850</v>
      </c>
      <c r="G512" s="42">
        <v>850</v>
      </c>
      <c r="H512" s="56"/>
      <c r="I512" s="56"/>
      <c r="J512" s="56"/>
      <c r="K512" s="81"/>
    </row>
    <row r="513" spans="1:11" s="12" customFormat="1" ht="12.75">
      <c r="A513" s="82"/>
      <c r="B513" s="55" t="s">
        <v>262</v>
      </c>
      <c r="C513" s="56"/>
      <c r="D513" s="56"/>
      <c r="E513" s="42">
        <v>0</v>
      </c>
      <c r="F513" s="40">
        <v>0</v>
      </c>
      <c r="G513" s="42">
        <v>0</v>
      </c>
      <c r="H513" s="56"/>
      <c r="I513" s="56"/>
      <c r="J513" s="56"/>
      <c r="K513" s="81"/>
    </row>
    <row r="514" spans="1:11" s="12" customFormat="1" ht="12.75">
      <c r="A514" s="82"/>
      <c r="B514" s="55" t="s">
        <v>262</v>
      </c>
      <c r="C514" s="56"/>
      <c r="D514" s="56"/>
      <c r="E514" s="42">
        <v>0</v>
      </c>
      <c r="F514" s="40">
        <v>0</v>
      </c>
      <c r="G514" s="42">
        <v>0</v>
      </c>
      <c r="H514" s="56"/>
      <c r="I514" s="56"/>
      <c r="J514" s="56"/>
      <c r="K514" s="81"/>
    </row>
    <row r="515" spans="1:11" s="12" customFormat="1" ht="51">
      <c r="A515" s="82" t="s">
        <v>54</v>
      </c>
      <c r="B515" s="55" t="s">
        <v>55</v>
      </c>
      <c r="C515" s="56" t="s">
        <v>478</v>
      </c>
      <c r="D515" s="56">
        <v>40364</v>
      </c>
      <c r="E515" s="42">
        <v>5717.1</v>
      </c>
      <c r="F515" s="40">
        <v>3773.286</v>
      </c>
      <c r="G515" s="42">
        <v>3773.286</v>
      </c>
      <c r="H515" s="56"/>
      <c r="I515" s="56"/>
      <c r="J515" s="56"/>
      <c r="K515" s="81" t="s">
        <v>109</v>
      </c>
    </row>
    <row r="516" spans="1:11" s="12" customFormat="1" ht="12.75">
      <c r="A516" s="82"/>
      <c r="B516" s="55"/>
      <c r="C516" s="56"/>
      <c r="D516" s="56"/>
      <c r="E516" s="42">
        <v>5717.1</v>
      </c>
      <c r="F516" s="40">
        <v>3773.286</v>
      </c>
      <c r="G516" s="42">
        <v>3773.286</v>
      </c>
      <c r="H516" s="56"/>
      <c r="I516" s="56"/>
      <c r="J516" s="56"/>
      <c r="K516" s="81"/>
    </row>
    <row r="517" spans="1:11" s="12" customFormat="1" ht="12.75">
      <c r="A517" s="82"/>
      <c r="B517" s="55" t="s">
        <v>262</v>
      </c>
      <c r="C517" s="56"/>
      <c r="D517" s="56"/>
      <c r="E517" s="42">
        <v>0</v>
      </c>
      <c r="F517" s="40">
        <v>0</v>
      </c>
      <c r="G517" s="42">
        <v>0</v>
      </c>
      <c r="H517" s="56"/>
      <c r="I517" s="56"/>
      <c r="J517" s="56"/>
      <c r="K517" s="81"/>
    </row>
    <row r="518" spans="1:11" s="12" customFormat="1" ht="12.75">
      <c r="A518" s="82"/>
      <c r="B518" s="55" t="s">
        <v>262</v>
      </c>
      <c r="C518" s="56"/>
      <c r="D518" s="56"/>
      <c r="E518" s="42">
        <v>0</v>
      </c>
      <c r="F518" s="40">
        <v>0</v>
      </c>
      <c r="G518" s="42">
        <v>0</v>
      </c>
      <c r="H518" s="56"/>
      <c r="I518" s="56"/>
      <c r="J518" s="56"/>
      <c r="K518" s="81"/>
    </row>
    <row r="519" spans="1:11" s="12" customFormat="1" ht="63.75">
      <c r="A519" s="82" t="s">
        <v>165</v>
      </c>
      <c r="B519" s="55" t="s">
        <v>166</v>
      </c>
      <c r="C519" s="56" t="s">
        <v>478</v>
      </c>
      <c r="D519" s="56" t="s">
        <v>108</v>
      </c>
      <c r="E519" s="42">
        <v>1500</v>
      </c>
      <c r="F519" s="40">
        <v>999</v>
      </c>
      <c r="G519" s="42">
        <v>999</v>
      </c>
      <c r="H519" s="56"/>
      <c r="I519" s="56"/>
      <c r="J519" s="56"/>
      <c r="K519" s="81" t="s">
        <v>109</v>
      </c>
    </row>
    <row r="520" spans="1:11" s="12" customFormat="1" ht="12.75">
      <c r="A520" s="82"/>
      <c r="B520" s="55"/>
      <c r="C520" s="56"/>
      <c r="D520" s="56"/>
      <c r="E520" s="42">
        <v>1500</v>
      </c>
      <c r="F520" s="40">
        <v>999</v>
      </c>
      <c r="G520" s="42">
        <v>999</v>
      </c>
      <c r="H520" s="56"/>
      <c r="I520" s="56"/>
      <c r="J520" s="56"/>
      <c r="K520" s="81"/>
    </row>
    <row r="521" spans="1:11" s="12" customFormat="1" ht="12.75">
      <c r="A521" s="82"/>
      <c r="B521" s="55" t="s">
        <v>262</v>
      </c>
      <c r="C521" s="56"/>
      <c r="D521" s="56"/>
      <c r="E521" s="42">
        <v>0</v>
      </c>
      <c r="F521" s="40">
        <v>0</v>
      </c>
      <c r="G521" s="42">
        <v>0</v>
      </c>
      <c r="H521" s="56"/>
      <c r="I521" s="56"/>
      <c r="J521" s="56"/>
      <c r="K521" s="81"/>
    </row>
    <row r="522" spans="1:11" s="12" customFormat="1" ht="12.75">
      <c r="A522" s="82"/>
      <c r="B522" s="55" t="s">
        <v>262</v>
      </c>
      <c r="C522" s="56"/>
      <c r="D522" s="56"/>
      <c r="E522" s="42">
        <v>0</v>
      </c>
      <c r="F522" s="40">
        <v>0</v>
      </c>
      <c r="G522" s="42">
        <v>0</v>
      </c>
      <c r="H522" s="56"/>
      <c r="I522" s="56"/>
      <c r="J522" s="56"/>
      <c r="K522" s="81"/>
    </row>
    <row r="523" spans="1:11" s="12" customFormat="1" ht="63.75">
      <c r="A523" s="82" t="s">
        <v>167</v>
      </c>
      <c r="B523" s="55" t="s">
        <v>168</v>
      </c>
      <c r="C523" s="56" t="s">
        <v>478</v>
      </c>
      <c r="D523" s="56" t="s">
        <v>108</v>
      </c>
      <c r="E523" s="42">
        <v>2380</v>
      </c>
      <c r="F523" s="40">
        <v>1387.54</v>
      </c>
      <c r="G523" s="42">
        <v>1387.54</v>
      </c>
      <c r="H523" s="56"/>
      <c r="I523" s="56"/>
      <c r="J523" s="56"/>
      <c r="K523" s="81" t="s">
        <v>109</v>
      </c>
    </row>
    <row r="524" spans="1:11" s="12" customFormat="1" ht="12.75">
      <c r="A524" s="82"/>
      <c r="B524" s="55"/>
      <c r="C524" s="56"/>
      <c r="D524" s="56"/>
      <c r="E524" s="42">
        <v>2380</v>
      </c>
      <c r="F524" s="40">
        <v>1387.54</v>
      </c>
      <c r="G524" s="42">
        <v>1387.54</v>
      </c>
      <c r="H524" s="56"/>
      <c r="I524" s="56"/>
      <c r="J524" s="56"/>
      <c r="K524" s="81"/>
    </row>
    <row r="525" spans="1:11" s="12" customFormat="1" ht="12.75">
      <c r="A525" s="82"/>
      <c r="B525" s="55" t="s">
        <v>262</v>
      </c>
      <c r="C525" s="56"/>
      <c r="D525" s="56"/>
      <c r="E525" s="42">
        <v>0</v>
      </c>
      <c r="F525" s="40">
        <v>0</v>
      </c>
      <c r="G525" s="42">
        <v>0</v>
      </c>
      <c r="H525" s="56"/>
      <c r="I525" s="56"/>
      <c r="J525" s="56"/>
      <c r="K525" s="81"/>
    </row>
    <row r="526" spans="1:11" s="12" customFormat="1" ht="12.75">
      <c r="A526" s="82"/>
      <c r="B526" s="55" t="s">
        <v>262</v>
      </c>
      <c r="C526" s="56"/>
      <c r="D526" s="56"/>
      <c r="E526" s="42">
        <v>0</v>
      </c>
      <c r="F526" s="40">
        <v>0</v>
      </c>
      <c r="G526" s="42">
        <v>0</v>
      </c>
      <c r="H526" s="56"/>
      <c r="I526" s="56"/>
      <c r="J526" s="56"/>
      <c r="K526" s="81"/>
    </row>
    <row r="527" spans="1:11" s="12" customFormat="1" ht="63.75">
      <c r="A527" s="82" t="s">
        <v>169</v>
      </c>
      <c r="B527" s="55" t="s">
        <v>170</v>
      </c>
      <c r="C527" s="56" t="s">
        <v>478</v>
      </c>
      <c r="D527" s="56" t="s">
        <v>114</v>
      </c>
      <c r="E527" s="42">
        <v>1920</v>
      </c>
      <c r="F527" s="40">
        <v>1119.36</v>
      </c>
      <c r="G527" s="42">
        <v>1119.36</v>
      </c>
      <c r="H527" s="56"/>
      <c r="I527" s="56"/>
      <c r="J527" s="56"/>
      <c r="K527" s="81" t="s">
        <v>109</v>
      </c>
    </row>
    <row r="528" spans="1:11" s="12" customFormat="1" ht="12.75">
      <c r="A528" s="82"/>
      <c r="B528" s="55"/>
      <c r="C528" s="56"/>
      <c r="D528" s="56"/>
      <c r="E528" s="42">
        <v>1920</v>
      </c>
      <c r="F528" s="40">
        <v>1119.36</v>
      </c>
      <c r="G528" s="42">
        <v>1119.36</v>
      </c>
      <c r="H528" s="56"/>
      <c r="I528" s="56"/>
      <c r="J528" s="56"/>
      <c r="K528" s="81"/>
    </row>
    <row r="529" spans="1:11" s="12" customFormat="1" ht="12.75">
      <c r="A529" s="82"/>
      <c r="B529" s="55" t="s">
        <v>262</v>
      </c>
      <c r="C529" s="56"/>
      <c r="D529" s="56"/>
      <c r="E529" s="42">
        <v>0</v>
      </c>
      <c r="F529" s="40">
        <v>0</v>
      </c>
      <c r="G529" s="42">
        <v>0</v>
      </c>
      <c r="H529" s="56"/>
      <c r="I529" s="56"/>
      <c r="J529" s="56"/>
      <c r="K529" s="81"/>
    </row>
    <row r="530" spans="1:11" s="12" customFormat="1" ht="12.75">
      <c r="A530" s="82"/>
      <c r="B530" s="55" t="s">
        <v>262</v>
      </c>
      <c r="C530" s="56"/>
      <c r="D530" s="56"/>
      <c r="E530" s="42">
        <v>0</v>
      </c>
      <c r="F530" s="40">
        <v>0</v>
      </c>
      <c r="G530" s="42">
        <v>0</v>
      </c>
      <c r="H530" s="56"/>
      <c r="I530" s="56"/>
      <c r="J530" s="56"/>
      <c r="K530" s="81"/>
    </row>
    <row r="531" spans="1:11" s="12" customFormat="1" ht="25.5">
      <c r="A531" s="82" t="s">
        <v>425</v>
      </c>
      <c r="B531" s="55" t="s">
        <v>426</v>
      </c>
      <c r="C531" s="56"/>
      <c r="D531" s="56"/>
      <c r="E531" s="42">
        <v>2880</v>
      </c>
      <c r="F531" s="40">
        <v>2880</v>
      </c>
      <c r="G531" s="42">
        <v>2880</v>
      </c>
      <c r="H531" s="56"/>
      <c r="I531" s="56"/>
      <c r="J531" s="56"/>
      <c r="K531" s="81"/>
    </row>
    <row r="532" spans="1:11" s="12" customFormat="1" ht="102">
      <c r="A532" s="82" t="s">
        <v>171</v>
      </c>
      <c r="B532" s="55" t="s">
        <v>172</v>
      </c>
      <c r="C532" s="56" t="s">
        <v>47</v>
      </c>
      <c r="D532" s="56" t="s">
        <v>173</v>
      </c>
      <c r="E532" s="42">
        <v>2880</v>
      </c>
      <c r="F532" s="40">
        <v>2880</v>
      </c>
      <c r="G532" s="42">
        <v>2880</v>
      </c>
      <c r="H532" s="56"/>
      <c r="I532" s="56"/>
      <c r="J532" s="56"/>
      <c r="K532" s="81" t="s">
        <v>174</v>
      </c>
    </row>
    <row r="533" spans="1:11" s="12" customFormat="1" ht="12.75">
      <c r="A533" s="82"/>
      <c r="B533" s="55"/>
      <c r="C533" s="56"/>
      <c r="D533" s="56"/>
      <c r="E533" s="42">
        <v>2880</v>
      </c>
      <c r="F533" s="40">
        <v>2880</v>
      </c>
      <c r="G533" s="42">
        <v>2880</v>
      </c>
      <c r="H533" s="56"/>
      <c r="I533" s="56"/>
      <c r="J533" s="56"/>
      <c r="K533" s="81"/>
    </row>
    <row r="534" spans="1:11" s="12" customFormat="1" ht="12.75">
      <c r="A534" s="82"/>
      <c r="B534" s="55" t="s">
        <v>262</v>
      </c>
      <c r="C534" s="56"/>
      <c r="D534" s="56"/>
      <c r="E534" s="42">
        <v>0</v>
      </c>
      <c r="F534" s="40">
        <v>0</v>
      </c>
      <c r="G534" s="42">
        <v>0</v>
      </c>
      <c r="H534" s="56"/>
      <c r="I534" s="56"/>
      <c r="J534" s="56"/>
      <c r="K534" s="81"/>
    </row>
    <row r="535" spans="1:11" s="12" customFormat="1" ht="12.75">
      <c r="A535" s="82"/>
      <c r="B535" s="55" t="s">
        <v>262</v>
      </c>
      <c r="C535" s="56"/>
      <c r="D535" s="56"/>
      <c r="E535" s="42">
        <v>0</v>
      </c>
      <c r="F535" s="40">
        <v>0</v>
      </c>
      <c r="G535" s="42">
        <v>0</v>
      </c>
      <c r="H535" s="56"/>
      <c r="I535" s="56"/>
      <c r="J535" s="56"/>
      <c r="K535" s="81"/>
    </row>
    <row r="536" spans="1:11" s="12" customFormat="1" ht="51">
      <c r="A536" s="82" t="s">
        <v>427</v>
      </c>
      <c r="B536" s="55" t="s">
        <v>428</v>
      </c>
      <c r="C536" s="56"/>
      <c r="D536" s="56"/>
      <c r="E536" s="42">
        <v>0</v>
      </c>
      <c r="F536" s="40">
        <v>0</v>
      </c>
      <c r="G536" s="42">
        <v>0</v>
      </c>
      <c r="H536" s="56"/>
      <c r="I536" s="56"/>
      <c r="J536" s="56"/>
      <c r="K536" s="81"/>
    </row>
    <row r="537" spans="1:11" s="12" customFormat="1" ht="25.5">
      <c r="A537" s="82" t="s">
        <v>429</v>
      </c>
      <c r="B537" s="55" t="s">
        <v>430</v>
      </c>
      <c r="C537" s="56"/>
      <c r="D537" s="56"/>
      <c r="E537" s="42">
        <v>20780</v>
      </c>
      <c r="F537" s="40">
        <v>14859.04</v>
      </c>
      <c r="G537" s="42">
        <v>14859.04</v>
      </c>
      <c r="H537" s="56"/>
      <c r="I537" s="56"/>
      <c r="J537" s="56"/>
      <c r="K537" s="81"/>
    </row>
    <row r="538" spans="1:11" s="12" customFormat="1" ht="63.75">
      <c r="A538" s="82" t="s">
        <v>431</v>
      </c>
      <c r="B538" s="55" t="s">
        <v>432</v>
      </c>
      <c r="C538" s="56" t="s">
        <v>268</v>
      </c>
      <c r="D538" s="56" t="s">
        <v>292</v>
      </c>
      <c r="E538" s="42">
        <v>1400</v>
      </c>
      <c r="F538" s="40">
        <v>560</v>
      </c>
      <c r="G538" s="42">
        <v>560</v>
      </c>
      <c r="H538" s="56"/>
      <c r="I538" s="56"/>
      <c r="J538" s="56"/>
      <c r="K538" s="81" t="s">
        <v>94</v>
      </c>
    </row>
    <row r="539" spans="1:11" s="12" customFormat="1" ht="12.75">
      <c r="A539" s="82"/>
      <c r="B539" s="55"/>
      <c r="C539" s="56"/>
      <c r="D539" s="56"/>
      <c r="E539" s="42">
        <v>1400</v>
      </c>
      <c r="F539" s="40">
        <v>560</v>
      </c>
      <c r="G539" s="42">
        <v>560</v>
      </c>
      <c r="H539" s="56"/>
      <c r="I539" s="56"/>
      <c r="J539" s="56"/>
      <c r="K539" s="81"/>
    </row>
    <row r="540" spans="1:11" s="12" customFormat="1" ht="12.75">
      <c r="A540" s="82"/>
      <c r="B540" s="55" t="s">
        <v>262</v>
      </c>
      <c r="C540" s="56"/>
      <c r="D540" s="56"/>
      <c r="E540" s="42">
        <v>0</v>
      </c>
      <c r="F540" s="40">
        <v>0</v>
      </c>
      <c r="G540" s="42">
        <v>0</v>
      </c>
      <c r="H540" s="56"/>
      <c r="I540" s="56"/>
      <c r="J540" s="56"/>
      <c r="K540" s="81"/>
    </row>
    <row r="541" spans="1:11" s="12" customFormat="1" ht="12.75">
      <c r="A541" s="82"/>
      <c r="B541" s="55" t="s">
        <v>262</v>
      </c>
      <c r="C541" s="56"/>
      <c r="D541" s="56"/>
      <c r="E541" s="42">
        <v>0</v>
      </c>
      <c r="F541" s="40">
        <v>0</v>
      </c>
      <c r="G541" s="42">
        <v>0</v>
      </c>
      <c r="H541" s="56"/>
      <c r="I541" s="56"/>
      <c r="J541" s="56"/>
      <c r="K541" s="81"/>
    </row>
    <row r="542" spans="1:11" s="12" customFormat="1" ht="76.5">
      <c r="A542" s="82" t="s">
        <v>433</v>
      </c>
      <c r="B542" s="55" t="s">
        <v>434</v>
      </c>
      <c r="C542" s="56" t="s">
        <v>268</v>
      </c>
      <c r="D542" s="56" t="s">
        <v>281</v>
      </c>
      <c r="E542" s="42">
        <v>2500</v>
      </c>
      <c r="F542" s="40">
        <v>1000</v>
      </c>
      <c r="G542" s="42">
        <v>1000</v>
      </c>
      <c r="H542" s="56"/>
      <c r="I542" s="56"/>
      <c r="J542" s="56"/>
      <c r="K542" s="81" t="s">
        <v>94</v>
      </c>
    </row>
    <row r="543" spans="1:11" s="12" customFormat="1" ht="12.75">
      <c r="A543" s="82"/>
      <c r="B543" s="55"/>
      <c r="C543" s="56"/>
      <c r="D543" s="56"/>
      <c r="E543" s="42">
        <v>2500</v>
      </c>
      <c r="F543" s="40">
        <v>1000</v>
      </c>
      <c r="G543" s="42">
        <v>1000</v>
      </c>
      <c r="H543" s="56"/>
      <c r="I543" s="56"/>
      <c r="J543" s="56"/>
      <c r="K543" s="81"/>
    </row>
    <row r="544" spans="1:11" s="12" customFormat="1" ht="12.75">
      <c r="A544" s="82"/>
      <c r="B544" s="55" t="s">
        <v>262</v>
      </c>
      <c r="C544" s="56"/>
      <c r="D544" s="56"/>
      <c r="E544" s="42">
        <v>0</v>
      </c>
      <c r="F544" s="40">
        <v>0</v>
      </c>
      <c r="G544" s="42">
        <v>0</v>
      </c>
      <c r="H544" s="56"/>
      <c r="I544" s="56"/>
      <c r="J544" s="56"/>
      <c r="K544" s="81"/>
    </row>
    <row r="545" spans="1:11" s="12" customFormat="1" ht="12.75">
      <c r="A545" s="82"/>
      <c r="B545" s="55" t="s">
        <v>262</v>
      </c>
      <c r="C545" s="56"/>
      <c r="D545" s="56"/>
      <c r="E545" s="42">
        <v>0</v>
      </c>
      <c r="F545" s="40">
        <v>0</v>
      </c>
      <c r="G545" s="42">
        <v>0</v>
      </c>
      <c r="H545" s="56"/>
      <c r="I545" s="56"/>
      <c r="J545" s="56"/>
      <c r="K545" s="81"/>
    </row>
    <row r="546" spans="1:11" s="12" customFormat="1" ht="63.75">
      <c r="A546" s="82" t="s">
        <v>435</v>
      </c>
      <c r="B546" s="55" t="s">
        <v>436</v>
      </c>
      <c r="C546" s="56" t="s">
        <v>268</v>
      </c>
      <c r="D546" s="56" t="s">
        <v>281</v>
      </c>
      <c r="E546" s="42">
        <v>1900</v>
      </c>
      <c r="F546" s="40">
        <v>950</v>
      </c>
      <c r="G546" s="42">
        <v>950</v>
      </c>
      <c r="H546" s="56"/>
      <c r="I546" s="56"/>
      <c r="J546" s="56"/>
      <c r="K546" s="81" t="s">
        <v>175</v>
      </c>
    </row>
    <row r="547" spans="1:11" s="12" customFormat="1" ht="12.75">
      <c r="A547" s="82"/>
      <c r="B547" s="55"/>
      <c r="C547" s="56"/>
      <c r="D547" s="56"/>
      <c r="E547" s="42">
        <v>1900</v>
      </c>
      <c r="F547" s="40">
        <v>950</v>
      </c>
      <c r="G547" s="42">
        <v>950</v>
      </c>
      <c r="H547" s="56"/>
      <c r="I547" s="56"/>
      <c r="J547" s="56"/>
      <c r="K547" s="81"/>
    </row>
    <row r="548" spans="1:11" s="12" customFormat="1" ht="12.75">
      <c r="A548" s="82"/>
      <c r="B548" s="55" t="s">
        <v>262</v>
      </c>
      <c r="C548" s="56"/>
      <c r="D548" s="56"/>
      <c r="E548" s="42">
        <v>0</v>
      </c>
      <c r="F548" s="40">
        <v>0</v>
      </c>
      <c r="G548" s="42">
        <v>0</v>
      </c>
      <c r="H548" s="56"/>
      <c r="I548" s="56"/>
      <c r="J548" s="56"/>
      <c r="K548" s="81"/>
    </row>
    <row r="549" spans="1:11" s="12" customFormat="1" ht="12.75">
      <c r="A549" s="82"/>
      <c r="B549" s="55" t="s">
        <v>262</v>
      </c>
      <c r="C549" s="56"/>
      <c r="D549" s="56"/>
      <c r="E549" s="42">
        <v>0</v>
      </c>
      <c r="F549" s="40">
        <v>0</v>
      </c>
      <c r="G549" s="42">
        <v>0</v>
      </c>
      <c r="H549" s="56"/>
      <c r="I549" s="56"/>
      <c r="J549" s="56"/>
      <c r="K549" s="81"/>
    </row>
    <row r="550" spans="1:11" s="12" customFormat="1" ht="63.75">
      <c r="A550" s="82" t="s">
        <v>437</v>
      </c>
      <c r="B550" s="55" t="s">
        <v>438</v>
      </c>
      <c r="C550" s="56" t="s">
        <v>268</v>
      </c>
      <c r="D550" s="56" t="s">
        <v>281</v>
      </c>
      <c r="E550" s="42">
        <v>1900</v>
      </c>
      <c r="F550" s="40">
        <v>950</v>
      </c>
      <c r="G550" s="42">
        <v>950</v>
      </c>
      <c r="H550" s="56"/>
      <c r="I550" s="56"/>
      <c r="J550" s="56"/>
      <c r="K550" s="81" t="s">
        <v>94</v>
      </c>
    </row>
    <row r="551" spans="1:11" s="12" customFormat="1" ht="12.75">
      <c r="A551" s="82"/>
      <c r="B551" s="55"/>
      <c r="C551" s="56"/>
      <c r="D551" s="56"/>
      <c r="E551" s="42">
        <v>1900</v>
      </c>
      <c r="F551" s="40">
        <v>950</v>
      </c>
      <c r="G551" s="42">
        <v>950</v>
      </c>
      <c r="H551" s="56"/>
      <c r="I551" s="56"/>
      <c r="J551" s="56"/>
      <c r="K551" s="81"/>
    </row>
    <row r="552" spans="1:11" s="12" customFormat="1" ht="12.75">
      <c r="A552" s="82"/>
      <c r="B552" s="55" t="s">
        <v>262</v>
      </c>
      <c r="C552" s="56"/>
      <c r="D552" s="56"/>
      <c r="E552" s="42">
        <v>0</v>
      </c>
      <c r="F552" s="40">
        <v>0</v>
      </c>
      <c r="G552" s="42">
        <v>0</v>
      </c>
      <c r="H552" s="56"/>
      <c r="I552" s="56"/>
      <c r="J552" s="56"/>
      <c r="K552" s="81"/>
    </row>
    <row r="553" spans="1:11" s="12" customFormat="1" ht="12.75">
      <c r="A553" s="82"/>
      <c r="B553" s="55" t="s">
        <v>262</v>
      </c>
      <c r="C553" s="56"/>
      <c r="D553" s="56"/>
      <c r="E553" s="42">
        <v>0</v>
      </c>
      <c r="F553" s="40">
        <v>0</v>
      </c>
      <c r="G553" s="42">
        <v>0</v>
      </c>
      <c r="H553" s="56"/>
      <c r="I553" s="56"/>
      <c r="J553" s="56"/>
      <c r="K553" s="81"/>
    </row>
    <row r="554" spans="1:11" s="12" customFormat="1" ht="51">
      <c r="A554" s="82" t="s">
        <v>56</v>
      </c>
      <c r="B554" s="55" t="s">
        <v>57</v>
      </c>
      <c r="C554" s="56" t="s">
        <v>478</v>
      </c>
      <c r="D554" s="56">
        <v>40372</v>
      </c>
      <c r="E554" s="42">
        <v>1800</v>
      </c>
      <c r="F554" s="40">
        <v>1080</v>
      </c>
      <c r="G554" s="42">
        <v>1080</v>
      </c>
      <c r="H554" s="56"/>
      <c r="I554" s="56"/>
      <c r="J554" s="56"/>
      <c r="K554" s="81" t="s">
        <v>109</v>
      </c>
    </row>
    <row r="555" spans="1:11" s="12" customFormat="1" ht="12.75">
      <c r="A555" s="82"/>
      <c r="B555" s="55"/>
      <c r="C555" s="56"/>
      <c r="D555" s="56"/>
      <c r="E555" s="42">
        <v>1800</v>
      </c>
      <c r="F555" s="40">
        <v>1080</v>
      </c>
      <c r="G555" s="42">
        <v>1080</v>
      </c>
      <c r="H555" s="56"/>
      <c r="I555" s="56"/>
      <c r="J555" s="56"/>
      <c r="K555" s="81"/>
    </row>
    <row r="556" spans="1:11" s="12" customFormat="1" ht="12.75">
      <c r="A556" s="82"/>
      <c r="B556" s="55" t="s">
        <v>262</v>
      </c>
      <c r="C556" s="56"/>
      <c r="D556" s="56"/>
      <c r="E556" s="42">
        <v>0</v>
      </c>
      <c r="F556" s="40">
        <v>0</v>
      </c>
      <c r="G556" s="42">
        <v>0</v>
      </c>
      <c r="H556" s="56"/>
      <c r="I556" s="56"/>
      <c r="J556" s="56"/>
      <c r="K556" s="81"/>
    </row>
    <row r="557" spans="1:11" s="12" customFormat="1" ht="12.75">
      <c r="A557" s="82"/>
      <c r="B557" s="55" t="s">
        <v>262</v>
      </c>
      <c r="C557" s="56"/>
      <c r="D557" s="56"/>
      <c r="E557" s="42">
        <v>0</v>
      </c>
      <c r="F557" s="40">
        <v>0</v>
      </c>
      <c r="G557" s="42">
        <v>0</v>
      </c>
      <c r="H557" s="56"/>
      <c r="I557" s="56"/>
      <c r="J557" s="56"/>
      <c r="K557" s="81"/>
    </row>
    <row r="558" spans="1:11" s="12" customFormat="1" ht="51">
      <c r="A558" s="82" t="s">
        <v>58</v>
      </c>
      <c r="B558" s="55" t="s">
        <v>59</v>
      </c>
      <c r="C558" s="56" t="s">
        <v>47</v>
      </c>
      <c r="D558" s="56">
        <v>40372</v>
      </c>
      <c r="E558" s="42">
        <v>5500</v>
      </c>
      <c r="F558" s="40">
        <v>5500</v>
      </c>
      <c r="G558" s="42">
        <v>5500</v>
      </c>
      <c r="H558" s="56"/>
      <c r="I558" s="56"/>
      <c r="J558" s="56"/>
      <c r="K558" s="81" t="s">
        <v>94</v>
      </c>
    </row>
    <row r="559" spans="1:11" s="12" customFormat="1" ht="12.75">
      <c r="A559" s="82"/>
      <c r="B559" s="55"/>
      <c r="C559" s="56"/>
      <c r="D559" s="56"/>
      <c r="E559" s="42">
        <v>5500</v>
      </c>
      <c r="F559" s="40">
        <v>5500</v>
      </c>
      <c r="G559" s="42">
        <v>5500</v>
      </c>
      <c r="H559" s="56"/>
      <c r="I559" s="56"/>
      <c r="J559" s="56"/>
      <c r="K559" s="81"/>
    </row>
    <row r="560" spans="1:11" s="12" customFormat="1" ht="12.75">
      <c r="A560" s="82"/>
      <c r="B560" s="55" t="s">
        <v>262</v>
      </c>
      <c r="C560" s="56"/>
      <c r="D560" s="56"/>
      <c r="E560" s="42">
        <v>0</v>
      </c>
      <c r="F560" s="40">
        <v>0</v>
      </c>
      <c r="G560" s="42">
        <v>0</v>
      </c>
      <c r="H560" s="56"/>
      <c r="I560" s="56"/>
      <c r="J560" s="56"/>
      <c r="K560" s="81"/>
    </row>
    <row r="561" spans="1:11" s="12" customFormat="1" ht="12.75">
      <c r="A561" s="82"/>
      <c r="B561" s="55" t="s">
        <v>262</v>
      </c>
      <c r="C561" s="56"/>
      <c r="D561" s="56"/>
      <c r="E561" s="42">
        <v>0</v>
      </c>
      <c r="F561" s="40">
        <v>0</v>
      </c>
      <c r="G561" s="42">
        <v>0</v>
      </c>
      <c r="H561" s="56"/>
      <c r="I561" s="56"/>
      <c r="J561" s="56"/>
      <c r="K561" s="81"/>
    </row>
    <row r="562" spans="1:11" s="12" customFormat="1" ht="89.25">
      <c r="A562" s="82" t="s">
        <v>60</v>
      </c>
      <c r="B562" s="55" t="s">
        <v>61</v>
      </c>
      <c r="C562" s="56" t="s">
        <v>47</v>
      </c>
      <c r="D562" s="56">
        <v>40372</v>
      </c>
      <c r="E562" s="42">
        <v>2240</v>
      </c>
      <c r="F562" s="40">
        <v>2240</v>
      </c>
      <c r="G562" s="42">
        <v>2240</v>
      </c>
      <c r="H562" s="56"/>
      <c r="I562" s="56"/>
      <c r="J562" s="56"/>
      <c r="K562" s="81" t="s">
        <v>94</v>
      </c>
    </row>
    <row r="563" spans="1:11" s="12" customFormat="1" ht="12.75">
      <c r="A563" s="82"/>
      <c r="B563" s="55"/>
      <c r="C563" s="56"/>
      <c r="D563" s="56"/>
      <c r="E563" s="42">
        <v>2240</v>
      </c>
      <c r="F563" s="40">
        <v>2240</v>
      </c>
      <c r="G563" s="42">
        <v>2240</v>
      </c>
      <c r="H563" s="56"/>
      <c r="I563" s="56"/>
      <c r="J563" s="56"/>
      <c r="K563" s="81"/>
    </row>
    <row r="564" spans="1:11" s="12" customFormat="1" ht="12.75">
      <c r="A564" s="82"/>
      <c r="B564" s="55" t="s">
        <v>262</v>
      </c>
      <c r="C564" s="56"/>
      <c r="D564" s="56"/>
      <c r="E564" s="42">
        <v>0</v>
      </c>
      <c r="F564" s="40">
        <v>0</v>
      </c>
      <c r="G564" s="42">
        <v>0</v>
      </c>
      <c r="H564" s="56"/>
      <c r="I564" s="56"/>
      <c r="J564" s="56"/>
      <c r="K564" s="81"/>
    </row>
    <row r="565" spans="1:11" s="12" customFormat="1" ht="12.75">
      <c r="A565" s="82"/>
      <c r="B565" s="55" t="s">
        <v>262</v>
      </c>
      <c r="C565" s="56"/>
      <c r="D565" s="56"/>
      <c r="E565" s="42">
        <v>0</v>
      </c>
      <c r="F565" s="40">
        <v>0</v>
      </c>
      <c r="G565" s="42">
        <v>0</v>
      </c>
      <c r="H565" s="56"/>
      <c r="I565" s="56"/>
      <c r="J565" s="56"/>
      <c r="K565" s="81"/>
    </row>
    <row r="566" spans="1:11" s="12" customFormat="1" ht="76.5">
      <c r="A566" s="82" t="s">
        <v>62</v>
      </c>
      <c r="B566" s="55" t="s">
        <v>63</v>
      </c>
      <c r="C566" s="56" t="s">
        <v>47</v>
      </c>
      <c r="D566" s="56">
        <v>40372</v>
      </c>
      <c r="E566" s="42">
        <v>1300</v>
      </c>
      <c r="F566" s="40">
        <v>1300</v>
      </c>
      <c r="G566" s="42">
        <v>1300</v>
      </c>
      <c r="H566" s="56"/>
      <c r="I566" s="56"/>
      <c r="J566" s="56"/>
      <c r="K566" s="81" t="s">
        <v>94</v>
      </c>
    </row>
    <row r="567" spans="1:11" s="12" customFormat="1" ht="12.75">
      <c r="A567" s="82"/>
      <c r="B567" s="55"/>
      <c r="C567" s="56"/>
      <c r="D567" s="56"/>
      <c r="E567" s="42">
        <v>1300</v>
      </c>
      <c r="F567" s="40">
        <v>1300</v>
      </c>
      <c r="G567" s="42">
        <v>1300</v>
      </c>
      <c r="H567" s="56"/>
      <c r="I567" s="56"/>
      <c r="J567" s="56"/>
      <c r="K567" s="81"/>
    </row>
    <row r="568" spans="1:11" s="12" customFormat="1" ht="12.75">
      <c r="A568" s="82"/>
      <c r="B568" s="55" t="s">
        <v>262</v>
      </c>
      <c r="C568" s="56"/>
      <c r="D568" s="56"/>
      <c r="E568" s="42">
        <v>0</v>
      </c>
      <c r="F568" s="40">
        <v>0</v>
      </c>
      <c r="G568" s="42">
        <v>0</v>
      </c>
      <c r="H568" s="56"/>
      <c r="I568" s="56"/>
      <c r="J568" s="56"/>
      <c r="K568" s="81"/>
    </row>
    <row r="569" spans="1:11" s="12" customFormat="1" ht="12.75">
      <c r="A569" s="82"/>
      <c r="B569" s="55" t="s">
        <v>262</v>
      </c>
      <c r="C569" s="56"/>
      <c r="D569" s="56"/>
      <c r="E569" s="42">
        <v>0</v>
      </c>
      <c r="F569" s="40">
        <v>0</v>
      </c>
      <c r="G569" s="42">
        <v>0</v>
      </c>
      <c r="H569" s="56"/>
      <c r="I569" s="56"/>
      <c r="J569" s="56"/>
      <c r="K569" s="81"/>
    </row>
    <row r="570" spans="1:11" s="12" customFormat="1" ht="63.75">
      <c r="A570" s="82" t="s">
        <v>64</v>
      </c>
      <c r="B570" s="55" t="s">
        <v>65</v>
      </c>
      <c r="C570" s="56" t="s">
        <v>478</v>
      </c>
      <c r="D570" s="56">
        <v>40372</v>
      </c>
      <c r="E570" s="42">
        <v>2240</v>
      </c>
      <c r="F570" s="40">
        <v>1279.04</v>
      </c>
      <c r="G570" s="42">
        <v>1279.04</v>
      </c>
      <c r="H570" s="56"/>
      <c r="I570" s="56"/>
      <c r="J570" s="56"/>
      <c r="K570" s="81" t="s">
        <v>109</v>
      </c>
    </row>
    <row r="571" spans="1:11" s="12" customFormat="1" ht="12.75">
      <c r="A571" s="82"/>
      <c r="B571" s="55"/>
      <c r="C571" s="56"/>
      <c r="D571" s="56"/>
      <c r="E571" s="42">
        <v>2240</v>
      </c>
      <c r="F571" s="40">
        <v>1279.04</v>
      </c>
      <c r="G571" s="42">
        <v>0</v>
      </c>
      <c r="H571" s="56"/>
      <c r="I571" s="56"/>
      <c r="J571" s="56"/>
      <c r="K571" s="81"/>
    </row>
    <row r="572" spans="1:11" s="12" customFormat="1" ht="12.75">
      <c r="A572" s="82"/>
      <c r="B572" s="55" t="s">
        <v>262</v>
      </c>
      <c r="C572" s="56"/>
      <c r="D572" s="56"/>
      <c r="E572" s="42">
        <v>0</v>
      </c>
      <c r="F572" s="40">
        <v>0</v>
      </c>
      <c r="G572" s="42">
        <v>0</v>
      </c>
      <c r="H572" s="56"/>
      <c r="I572" s="56"/>
      <c r="J572" s="56"/>
      <c r="K572" s="81"/>
    </row>
    <row r="573" spans="1:11" s="12" customFormat="1" ht="12.75">
      <c r="A573" s="82"/>
      <c r="B573" s="55" t="s">
        <v>262</v>
      </c>
      <c r="C573" s="56"/>
      <c r="D573" s="56"/>
      <c r="E573" s="42">
        <v>0</v>
      </c>
      <c r="F573" s="40">
        <v>0</v>
      </c>
      <c r="G573" s="42">
        <v>0</v>
      </c>
      <c r="H573" s="56"/>
      <c r="I573" s="56"/>
      <c r="J573" s="56"/>
      <c r="K573" s="81"/>
    </row>
    <row r="574" spans="1:11" s="12" customFormat="1" ht="25.5">
      <c r="A574" s="82" t="s">
        <v>439</v>
      </c>
      <c r="B574" s="55" t="s">
        <v>440</v>
      </c>
      <c r="C574" s="56"/>
      <c r="D574" s="56"/>
      <c r="E574" s="42">
        <v>20810</v>
      </c>
      <c r="F574" s="40">
        <v>10868</v>
      </c>
      <c r="G574" s="42">
        <v>10868</v>
      </c>
      <c r="H574" s="56"/>
      <c r="I574" s="56"/>
      <c r="J574" s="56"/>
      <c r="K574" s="81"/>
    </row>
    <row r="575" spans="1:11" s="12" customFormat="1" ht="51">
      <c r="A575" s="82" t="s">
        <v>441</v>
      </c>
      <c r="B575" s="55" t="s">
        <v>442</v>
      </c>
      <c r="C575" s="56" t="s">
        <v>268</v>
      </c>
      <c r="D575" s="56" t="s">
        <v>443</v>
      </c>
      <c r="E575" s="42">
        <v>4460</v>
      </c>
      <c r="F575" s="40">
        <v>1784</v>
      </c>
      <c r="G575" s="42">
        <v>1784</v>
      </c>
      <c r="H575" s="56"/>
      <c r="I575" s="56"/>
      <c r="J575" s="56"/>
      <c r="K575" s="81" t="s">
        <v>94</v>
      </c>
    </row>
    <row r="576" spans="1:11" s="12" customFormat="1" ht="12.75">
      <c r="A576" s="82"/>
      <c r="B576" s="55"/>
      <c r="C576" s="56"/>
      <c r="D576" s="56"/>
      <c r="E576" s="42">
        <v>4460</v>
      </c>
      <c r="F576" s="40">
        <v>1784</v>
      </c>
      <c r="G576" s="42">
        <v>1784</v>
      </c>
      <c r="H576" s="56"/>
      <c r="I576" s="56"/>
      <c r="J576" s="56"/>
      <c r="K576" s="81"/>
    </row>
    <row r="577" spans="1:11" s="12" customFormat="1" ht="12.75">
      <c r="A577" s="82"/>
      <c r="B577" s="55" t="s">
        <v>262</v>
      </c>
      <c r="C577" s="56"/>
      <c r="D577" s="56"/>
      <c r="E577" s="42">
        <v>0</v>
      </c>
      <c r="F577" s="40">
        <v>0</v>
      </c>
      <c r="G577" s="42">
        <v>0</v>
      </c>
      <c r="H577" s="56"/>
      <c r="I577" s="56"/>
      <c r="J577" s="56"/>
      <c r="K577" s="81"/>
    </row>
    <row r="578" spans="1:11" s="12" customFormat="1" ht="12.75">
      <c r="A578" s="82"/>
      <c r="B578" s="55" t="s">
        <v>262</v>
      </c>
      <c r="C578" s="56"/>
      <c r="D578" s="56"/>
      <c r="E578" s="42">
        <v>0</v>
      </c>
      <c r="F578" s="40">
        <v>0</v>
      </c>
      <c r="G578" s="42">
        <v>0</v>
      </c>
      <c r="H578" s="56"/>
      <c r="I578" s="56"/>
      <c r="J578" s="56"/>
      <c r="K578" s="81"/>
    </row>
    <row r="579" spans="1:11" s="12" customFormat="1" ht="76.5">
      <c r="A579" s="82" t="s">
        <v>66</v>
      </c>
      <c r="B579" s="55" t="s">
        <v>67</v>
      </c>
      <c r="C579" s="56" t="s">
        <v>47</v>
      </c>
      <c r="D579" s="56">
        <v>40372</v>
      </c>
      <c r="E579" s="42">
        <v>3000</v>
      </c>
      <c r="F579" s="40">
        <v>3000</v>
      </c>
      <c r="G579" s="42">
        <v>3000</v>
      </c>
      <c r="H579" s="56"/>
      <c r="I579" s="56"/>
      <c r="J579" s="56"/>
      <c r="K579" s="81" t="s">
        <v>94</v>
      </c>
    </row>
    <row r="580" spans="1:11" s="12" customFormat="1" ht="12.75">
      <c r="A580" s="82"/>
      <c r="B580" s="55"/>
      <c r="C580" s="56"/>
      <c r="D580" s="56"/>
      <c r="E580" s="42">
        <v>3000</v>
      </c>
      <c r="F580" s="40">
        <v>300</v>
      </c>
      <c r="G580" s="42">
        <v>3000</v>
      </c>
      <c r="H580" s="56"/>
      <c r="I580" s="56"/>
      <c r="J580" s="56"/>
      <c r="K580" s="81"/>
    </row>
    <row r="581" spans="1:11" s="12" customFormat="1" ht="12.75">
      <c r="A581" s="82"/>
      <c r="B581" s="55" t="s">
        <v>262</v>
      </c>
      <c r="C581" s="56"/>
      <c r="D581" s="56"/>
      <c r="E581" s="42">
        <v>0</v>
      </c>
      <c r="F581" s="40">
        <v>0</v>
      </c>
      <c r="G581" s="42">
        <v>0</v>
      </c>
      <c r="H581" s="56"/>
      <c r="I581" s="56"/>
      <c r="J581" s="56"/>
      <c r="K581" s="81"/>
    </row>
    <row r="582" spans="1:11" s="12" customFormat="1" ht="12.75">
      <c r="A582" s="82"/>
      <c r="B582" s="55" t="s">
        <v>262</v>
      </c>
      <c r="C582" s="56"/>
      <c r="D582" s="56"/>
      <c r="E582" s="42">
        <v>0</v>
      </c>
      <c r="F582" s="40">
        <v>0</v>
      </c>
      <c r="G582" s="42">
        <v>0</v>
      </c>
      <c r="H582" s="56"/>
      <c r="I582" s="56"/>
      <c r="J582" s="56"/>
      <c r="K582" s="81"/>
    </row>
    <row r="583" spans="1:11" s="12" customFormat="1" ht="102">
      <c r="A583" s="82" t="s">
        <v>176</v>
      </c>
      <c r="B583" s="55" t="s">
        <v>177</v>
      </c>
      <c r="C583" s="56" t="s">
        <v>478</v>
      </c>
      <c r="D583" s="56" t="s">
        <v>114</v>
      </c>
      <c r="E583" s="42">
        <v>5950</v>
      </c>
      <c r="F583" s="40">
        <v>2481.15</v>
      </c>
      <c r="G583" s="42">
        <v>2481.15</v>
      </c>
      <c r="H583" s="56"/>
      <c r="I583" s="56"/>
      <c r="J583" s="56"/>
      <c r="K583" s="81" t="s">
        <v>109</v>
      </c>
    </row>
    <row r="584" spans="1:11" s="12" customFormat="1" ht="12.75">
      <c r="A584" s="82"/>
      <c r="B584" s="55"/>
      <c r="C584" s="56"/>
      <c r="D584" s="56"/>
      <c r="E584" s="42">
        <v>5950</v>
      </c>
      <c r="F584" s="40">
        <v>2481.15</v>
      </c>
      <c r="G584" s="42">
        <v>2481.15</v>
      </c>
      <c r="H584" s="56"/>
      <c r="I584" s="56"/>
      <c r="J584" s="56"/>
      <c r="K584" s="81"/>
    </row>
    <row r="585" spans="1:11" s="12" customFormat="1" ht="12.75">
      <c r="A585" s="82"/>
      <c r="B585" s="55" t="s">
        <v>262</v>
      </c>
      <c r="C585" s="56"/>
      <c r="D585" s="56"/>
      <c r="E585" s="42">
        <v>0</v>
      </c>
      <c r="F585" s="40">
        <v>0</v>
      </c>
      <c r="G585" s="42">
        <v>0</v>
      </c>
      <c r="H585" s="56"/>
      <c r="I585" s="56"/>
      <c r="J585" s="56"/>
      <c r="K585" s="81"/>
    </row>
    <row r="586" spans="1:11" s="12" customFormat="1" ht="12.75">
      <c r="A586" s="82"/>
      <c r="B586" s="55" t="s">
        <v>262</v>
      </c>
      <c r="C586" s="56"/>
      <c r="D586" s="56"/>
      <c r="E586" s="42">
        <v>0</v>
      </c>
      <c r="F586" s="40">
        <v>0</v>
      </c>
      <c r="G586" s="42">
        <v>0</v>
      </c>
      <c r="H586" s="56"/>
      <c r="I586" s="56"/>
      <c r="J586" s="56"/>
      <c r="K586" s="81"/>
    </row>
    <row r="587" spans="1:11" s="12" customFormat="1" ht="102">
      <c r="A587" s="82" t="s">
        <v>178</v>
      </c>
      <c r="B587" s="55" t="s">
        <v>179</v>
      </c>
      <c r="C587" s="56" t="s">
        <v>478</v>
      </c>
      <c r="D587" s="56" t="s">
        <v>108</v>
      </c>
      <c r="E587" s="42">
        <v>5950</v>
      </c>
      <c r="F587" s="40">
        <v>2975</v>
      </c>
      <c r="G587" s="42">
        <v>2975</v>
      </c>
      <c r="H587" s="56"/>
      <c r="I587" s="56"/>
      <c r="J587" s="56"/>
      <c r="K587" s="81" t="s">
        <v>109</v>
      </c>
    </row>
    <row r="588" spans="1:11" s="12" customFormat="1" ht="12.75">
      <c r="A588" s="82"/>
      <c r="B588" s="55"/>
      <c r="C588" s="56"/>
      <c r="D588" s="56"/>
      <c r="E588" s="42">
        <v>5950</v>
      </c>
      <c r="F588" s="40">
        <v>2975</v>
      </c>
      <c r="G588" s="42">
        <v>2975</v>
      </c>
      <c r="H588" s="56"/>
      <c r="I588" s="56"/>
      <c r="J588" s="56"/>
      <c r="K588" s="81"/>
    </row>
    <row r="589" spans="1:11" s="12" customFormat="1" ht="12.75">
      <c r="A589" s="82"/>
      <c r="B589" s="55" t="s">
        <v>262</v>
      </c>
      <c r="C589" s="56"/>
      <c r="D589" s="56"/>
      <c r="E589" s="42">
        <v>0</v>
      </c>
      <c r="F589" s="40">
        <v>0</v>
      </c>
      <c r="G589" s="42">
        <v>0</v>
      </c>
      <c r="H589" s="56"/>
      <c r="I589" s="56"/>
      <c r="J589" s="56"/>
      <c r="K589" s="81"/>
    </row>
    <row r="590" spans="1:11" s="12" customFormat="1" ht="12.75">
      <c r="A590" s="82"/>
      <c r="B590" s="55" t="s">
        <v>262</v>
      </c>
      <c r="C590" s="56"/>
      <c r="D590" s="56"/>
      <c r="E590" s="42">
        <v>0</v>
      </c>
      <c r="F590" s="40">
        <v>0</v>
      </c>
      <c r="G590" s="42">
        <v>0</v>
      </c>
      <c r="H590" s="56"/>
      <c r="I590" s="56"/>
      <c r="J590" s="56"/>
      <c r="K590" s="81"/>
    </row>
    <row r="591" spans="1:11" s="12" customFormat="1" ht="102">
      <c r="A591" s="82" t="s">
        <v>180</v>
      </c>
      <c r="B591" s="55" t="s">
        <v>181</v>
      </c>
      <c r="C591" s="56" t="s">
        <v>478</v>
      </c>
      <c r="D591" s="56" t="s">
        <v>114</v>
      </c>
      <c r="E591" s="42">
        <v>1450</v>
      </c>
      <c r="F591" s="40">
        <v>627.85</v>
      </c>
      <c r="G591" s="42">
        <v>627.85</v>
      </c>
      <c r="H591" s="56"/>
      <c r="I591" s="56"/>
      <c r="J591" s="56"/>
      <c r="K591" s="81" t="s">
        <v>109</v>
      </c>
    </row>
    <row r="592" spans="1:11" s="12" customFormat="1" ht="12.75">
      <c r="A592" s="82"/>
      <c r="B592" s="55"/>
      <c r="C592" s="56"/>
      <c r="D592" s="56"/>
      <c r="E592" s="42">
        <v>1450</v>
      </c>
      <c r="F592" s="40">
        <v>627.85</v>
      </c>
      <c r="G592" s="42">
        <v>627.85</v>
      </c>
      <c r="H592" s="56"/>
      <c r="I592" s="56"/>
      <c r="J592" s="56"/>
      <c r="K592" s="81"/>
    </row>
    <row r="593" spans="1:11" s="12" customFormat="1" ht="12.75">
      <c r="A593" s="82"/>
      <c r="B593" s="55" t="s">
        <v>262</v>
      </c>
      <c r="C593" s="56"/>
      <c r="D593" s="56"/>
      <c r="E593" s="42">
        <v>0</v>
      </c>
      <c r="F593" s="40">
        <v>0</v>
      </c>
      <c r="G593" s="42">
        <v>0</v>
      </c>
      <c r="H593" s="56"/>
      <c r="I593" s="56"/>
      <c r="J593" s="56"/>
      <c r="K593" s="81"/>
    </row>
    <row r="594" spans="1:11" s="12" customFormat="1" ht="12.75">
      <c r="A594" s="82"/>
      <c r="B594" s="55" t="s">
        <v>262</v>
      </c>
      <c r="C594" s="56"/>
      <c r="D594" s="56"/>
      <c r="E594" s="42">
        <v>0</v>
      </c>
      <c r="F594" s="40">
        <v>0</v>
      </c>
      <c r="G594" s="42">
        <v>0</v>
      </c>
      <c r="H594" s="56"/>
      <c r="I594" s="56"/>
      <c r="J594" s="56"/>
      <c r="K594" s="81"/>
    </row>
    <row r="595" spans="1:11" s="12" customFormat="1" ht="38.25">
      <c r="A595" s="82" t="s">
        <v>444</v>
      </c>
      <c r="B595" s="55" t="s">
        <v>445</v>
      </c>
      <c r="C595" s="56"/>
      <c r="D595" s="56"/>
      <c r="E595" s="42">
        <v>10050</v>
      </c>
      <c r="F595" s="40">
        <v>7816</v>
      </c>
      <c r="G595" s="42">
        <v>5316</v>
      </c>
      <c r="H595" s="56"/>
      <c r="I595" s="56"/>
      <c r="J595" s="56"/>
      <c r="K595" s="81"/>
    </row>
    <row r="596" spans="1:11" s="12" customFormat="1" ht="89.25">
      <c r="A596" s="82" t="s">
        <v>446</v>
      </c>
      <c r="B596" s="55" t="s">
        <v>447</v>
      </c>
      <c r="C596" s="56" t="s">
        <v>268</v>
      </c>
      <c r="D596" s="56" t="s">
        <v>404</v>
      </c>
      <c r="E596" s="42">
        <v>3500</v>
      </c>
      <c r="F596" s="40">
        <v>3150</v>
      </c>
      <c r="G596" s="42">
        <v>3150</v>
      </c>
      <c r="H596" s="56"/>
      <c r="I596" s="56"/>
      <c r="J596" s="56"/>
      <c r="K596" s="81" t="s">
        <v>136</v>
      </c>
    </row>
    <row r="597" spans="1:11" s="12" customFormat="1" ht="12.75">
      <c r="A597" s="82"/>
      <c r="B597" s="55"/>
      <c r="C597" s="56"/>
      <c r="D597" s="56"/>
      <c r="E597" s="42">
        <v>3500</v>
      </c>
      <c r="F597" s="40">
        <v>3150</v>
      </c>
      <c r="G597" s="42">
        <v>3150</v>
      </c>
      <c r="H597" s="56"/>
      <c r="I597" s="56"/>
      <c r="J597" s="56"/>
      <c r="K597" s="81"/>
    </row>
    <row r="598" spans="1:11" s="12" customFormat="1" ht="12.75">
      <c r="A598" s="82"/>
      <c r="B598" s="55" t="s">
        <v>262</v>
      </c>
      <c r="C598" s="56"/>
      <c r="D598" s="56"/>
      <c r="E598" s="42">
        <v>0</v>
      </c>
      <c r="F598" s="40">
        <v>0</v>
      </c>
      <c r="G598" s="42">
        <v>0</v>
      </c>
      <c r="H598" s="56"/>
      <c r="I598" s="56"/>
      <c r="J598" s="56"/>
      <c r="K598" s="81"/>
    </row>
    <row r="599" spans="1:11" s="12" customFormat="1" ht="12.75">
      <c r="A599" s="82"/>
      <c r="B599" s="55" t="s">
        <v>262</v>
      </c>
      <c r="C599" s="56"/>
      <c r="D599" s="56"/>
      <c r="E599" s="42">
        <v>0</v>
      </c>
      <c r="F599" s="40">
        <v>0</v>
      </c>
      <c r="G599" s="42">
        <v>0</v>
      </c>
      <c r="H599" s="56"/>
      <c r="I599" s="56"/>
      <c r="J599" s="56"/>
      <c r="K599" s="81"/>
    </row>
    <row r="600" spans="1:11" s="12" customFormat="1" ht="51">
      <c r="A600" s="82" t="s">
        <v>448</v>
      </c>
      <c r="B600" s="55" t="s">
        <v>449</v>
      </c>
      <c r="C600" s="56" t="s">
        <v>268</v>
      </c>
      <c r="D600" s="56" t="s">
        <v>450</v>
      </c>
      <c r="E600" s="42">
        <v>2500</v>
      </c>
      <c r="F600" s="40">
        <v>2500</v>
      </c>
      <c r="G600" s="42">
        <v>0</v>
      </c>
      <c r="H600" s="56"/>
      <c r="I600" s="56"/>
      <c r="J600" s="56"/>
      <c r="K600" s="81" t="s">
        <v>182</v>
      </c>
    </row>
    <row r="601" spans="1:11" s="12" customFormat="1" ht="12.75">
      <c r="A601" s="82"/>
      <c r="B601" s="55"/>
      <c r="C601" s="56"/>
      <c r="D601" s="56"/>
      <c r="E601" s="42">
        <v>2500</v>
      </c>
      <c r="F601" s="40">
        <v>2500</v>
      </c>
      <c r="G601" s="42">
        <v>0</v>
      </c>
      <c r="H601" s="56"/>
      <c r="I601" s="56"/>
      <c r="J601" s="56"/>
      <c r="K601" s="81"/>
    </row>
    <row r="602" spans="1:11" s="12" customFormat="1" ht="12.75">
      <c r="A602" s="82"/>
      <c r="B602" s="55" t="s">
        <v>262</v>
      </c>
      <c r="C602" s="56"/>
      <c r="D602" s="56"/>
      <c r="E602" s="42">
        <v>0</v>
      </c>
      <c r="F602" s="40">
        <v>0</v>
      </c>
      <c r="G602" s="42">
        <v>0</v>
      </c>
      <c r="H602" s="56"/>
      <c r="I602" s="56"/>
      <c r="J602" s="56"/>
      <c r="K602" s="81"/>
    </row>
    <row r="603" spans="1:11" s="12" customFormat="1" ht="12.75">
      <c r="A603" s="82"/>
      <c r="B603" s="55" t="s">
        <v>262</v>
      </c>
      <c r="C603" s="56"/>
      <c r="D603" s="56"/>
      <c r="E603" s="42">
        <v>0</v>
      </c>
      <c r="F603" s="40">
        <v>0</v>
      </c>
      <c r="G603" s="42">
        <v>0</v>
      </c>
      <c r="H603" s="56"/>
      <c r="I603" s="56"/>
      <c r="J603" s="56"/>
      <c r="K603" s="81"/>
    </row>
    <row r="604" spans="1:11" s="12" customFormat="1" ht="102">
      <c r="A604" s="82" t="s">
        <v>451</v>
      </c>
      <c r="B604" s="55" t="s">
        <v>452</v>
      </c>
      <c r="C604" s="56" t="s">
        <v>268</v>
      </c>
      <c r="D604" s="56" t="s">
        <v>292</v>
      </c>
      <c r="E604" s="42">
        <v>2350</v>
      </c>
      <c r="F604" s="40">
        <v>1316</v>
      </c>
      <c r="G604" s="42">
        <v>1316</v>
      </c>
      <c r="H604" s="56"/>
      <c r="I604" s="56"/>
      <c r="J604" s="56"/>
      <c r="K604" s="81" t="s">
        <v>136</v>
      </c>
    </row>
    <row r="605" spans="1:11" s="12" customFormat="1" ht="12.75">
      <c r="A605" s="82"/>
      <c r="B605" s="55"/>
      <c r="C605" s="56"/>
      <c r="D605" s="56"/>
      <c r="E605" s="42">
        <v>2350</v>
      </c>
      <c r="F605" s="40">
        <v>1316</v>
      </c>
      <c r="G605" s="42">
        <v>1316</v>
      </c>
      <c r="H605" s="56"/>
      <c r="I605" s="56"/>
      <c r="J605" s="56"/>
      <c r="K605" s="81"/>
    </row>
    <row r="606" spans="1:11" s="12" customFormat="1" ht="12.75">
      <c r="A606" s="82"/>
      <c r="B606" s="55" t="s">
        <v>262</v>
      </c>
      <c r="C606" s="56"/>
      <c r="D606" s="56"/>
      <c r="E606" s="42">
        <v>0</v>
      </c>
      <c r="F606" s="40">
        <v>0</v>
      </c>
      <c r="G606" s="42">
        <v>0</v>
      </c>
      <c r="H606" s="56"/>
      <c r="I606" s="56"/>
      <c r="J606" s="56"/>
      <c r="K606" s="81"/>
    </row>
    <row r="607" spans="1:11" s="12" customFormat="1" ht="12.75">
      <c r="A607" s="82"/>
      <c r="B607" s="55" t="s">
        <v>262</v>
      </c>
      <c r="C607" s="56"/>
      <c r="D607" s="56"/>
      <c r="E607" s="42">
        <v>0</v>
      </c>
      <c r="F607" s="40">
        <v>0</v>
      </c>
      <c r="G607" s="42">
        <v>0</v>
      </c>
      <c r="H607" s="56"/>
      <c r="I607" s="56"/>
      <c r="J607" s="56"/>
      <c r="K607" s="81"/>
    </row>
    <row r="608" spans="1:11" s="12" customFormat="1" ht="76.5">
      <c r="A608" s="82" t="s">
        <v>453</v>
      </c>
      <c r="B608" s="55" t="s">
        <v>454</v>
      </c>
      <c r="C608" s="56" t="s">
        <v>268</v>
      </c>
      <c r="D608" s="56" t="s">
        <v>281</v>
      </c>
      <c r="E608" s="42">
        <v>1700</v>
      </c>
      <c r="F608" s="40">
        <v>850</v>
      </c>
      <c r="G608" s="42">
        <v>850</v>
      </c>
      <c r="H608" s="56"/>
      <c r="I608" s="56"/>
      <c r="J608" s="56"/>
      <c r="K608" s="81" t="s">
        <v>183</v>
      </c>
    </row>
    <row r="609" spans="1:11" s="12" customFormat="1" ht="12.75">
      <c r="A609" s="82"/>
      <c r="B609" s="55"/>
      <c r="C609" s="56"/>
      <c r="D609" s="56"/>
      <c r="E609" s="42">
        <v>1700</v>
      </c>
      <c r="F609" s="40">
        <v>850</v>
      </c>
      <c r="G609" s="42">
        <v>850</v>
      </c>
      <c r="H609" s="56"/>
      <c r="I609" s="56"/>
      <c r="J609" s="56"/>
      <c r="K609" s="81"/>
    </row>
    <row r="610" spans="1:11" s="12" customFormat="1" ht="12.75">
      <c r="A610" s="82"/>
      <c r="B610" s="55" t="s">
        <v>262</v>
      </c>
      <c r="C610" s="56"/>
      <c r="D610" s="56"/>
      <c r="E610" s="42">
        <v>0</v>
      </c>
      <c r="F610" s="40">
        <v>0</v>
      </c>
      <c r="G610" s="42">
        <v>0</v>
      </c>
      <c r="H610" s="56"/>
      <c r="I610" s="56"/>
      <c r="J610" s="56"/>
      <c r="K610" s="81"/>
    </row>
    <row r="611" spans="1:11" s="12" customFormat="1" ht="12.75">
      <c r="A611" s="82"/>
      <c r="B611" s="55" t="s">
        <v>262</v>
      </c>
      <c r="C611" s="56"/>
      <c r="D611" s="56"/>
      <c r="E611" s="42">
        <v>0</v>
      </c>
      <c r="F611" s="40">
        <v>0</v>
      </c>
      <c r="G611" s="42">
        <v>0</v>
      </c>
      <c r="H611" s="56"/>
      <c r="I611" s="56"/>
      <c r="J611" s="56"/>
      <c r="K611" s="81"/>
    </row>
    <row r="612" spans="1:11" s="12" customFormat="1" ht="25.5">
      <c r="A612" s="82" t="s">
        <v>455</v>
      </c>
      <c r="B612" s="55" t="s">
        <v>456</v>
      </c>
      <c r="C612" s="56"/>
      <c r="D612" s="56"/>
      <c r="E612" s="42">
        <v>0</v>
      </c>
      <c r="F612" s="40">
        <v>0</v>
      </c>
      <c r="G612" s="42">
        <v>0</v>
      </c>
      <c r="H612" s="56"/>
      <c r="I612" s="56"/>
      <c r="J612" s="56"/>
      <c r="K612" s="81"/>
    </row>
    <row r="613" spans="1:11" s="12" customFormat="1" ht="25.5">
      <c r="A613" s="82" t="s">
        <v>457</v>
      </c>
      <c r="B613" s="55" t="s">
        <v>458</v>
      </c>
      <c r="C613" s="56"/>
      <c r="D613" s="56"/>
      <c r="E613" s="42">
        <v>8100</v>
      </c>
      <c r="F613" s="40">
        <v>8100</v>
      </c>
      <c r="G613" s="42">
        <v>8100</v>
      </c>
      <c r="H613" s="56"/>
      <c r="I613" s="56"/>
      <c r="J613" s="56"/>
      <c r="K613" s="81"/>
    </row>
    <row r="614" spans="1:11" s="12" customFormat="1" ht="63.75">
      <c r="A614" s="82" t="s">
        <v>68</v>
      </c>
      <c r="B614" s="55" t="s">
        <v>69</v>
      </c>
      <c r="C614" s="56" t="s">
        <v>47</v>
      </c>
      <c r="D614" s="56">
        <v>40360</v>
      </c>
      <c r="E614" s="42">
        <v>2600</v>
      </c>
      <c r="F614" s="40">
        <v>2600</v>
      </c>
      <c r="G614" s="42">
        <v>2600</v>
      </c>
      <c r="H614" s="56"/>
      <c r="I614" s="56"/>
      <c r="J614" s="56"/>
      <c r="K614" s="81" t="s">
        <v>183</v>
      </c>
    </row>
    <row r="615" spans="1:11" s="12" customFormat="1" ht="12.75">
      <c r="A615" s="82"/>
      <c r="B615" s="55"/>
      <c r="C615" s="56"/>
      <c r="D615" s="56"/>
      <c r="E615" s="42">
        <v>260</v>
      </c>
      <c r="F615" s="40">
        <v>2600</v>
      </c>
      <c r="G615" s="42">
        <v>2600</v>
      </c>
      <c r="H615" s="56"/>
      <c r="I615" s="56"/>
      <c r="J615" s="56"/>
      <c r="K615" s="81"/>
    </row>
    <row r="616" spans="1:11" s="12" customFormat="1" ht="12.75">
      <c r="A616" s="82"/>
      <c r="B616" s="55" t="s">
        <v>262</v>
      </c>
      <c r="C616" s="56"/>
      <c r="D616" s="56"/>
      <c r="E616" s="42">
        <v>0</v>
      </c>
      <c r="F616" s="40">
        <v>0</v>
      </c>
      <c r="G616" s="42">
        <v>0</v>
      </c>
      <c r="H616" s="56"/>
      <c r="I616" s="56"/>
      <c r="J616" s="56"/>
      <c r="K616" s="81"/>
    </row>
    <row r="617" spans="1:11" s="12" customFormat="1" ht="12.75">
      <c r="A617" s="82"/>
      <c r="B617" s="55" t="s">
        <v>262</v>
      </c>
      <c r="C617" s="56"/>
      <c r="D617" s="56"/>
      <c r="E617" s="42">
        <v>0</v>
      </c>
      <c r="F617" s="40">
        <v>0</v>
      </c>
      <c r="G617" s="42">
        <v>0</v>
      </c>
      <c r="H617" s="56"/>
      <c r="I617" s="56"/>
      <c r="J617" s="56"/>
      <c r="K617" s="81"/>
    </row>
    <row r="618" spans="1:11" s="12" customFormat="1" ht="63.75">
      <c r="A618" s="82" t="s">
        <v>70</v>
      </c>
      <c r="B618" s="55" t="s">
        <v>71</v>
      </c>
      <c r="C618" s="56" t="s">
        <v>47</v>
      </c>
      <c r="D618" s="56">
        <v>40372</v>
      </c>
      <c r="E618" s="42">
        <v>2600</v>
      </c>
      <c r="F618" s="40">
        <v>2600</v>
      </c>
      <c r="G618" s="42">
        <v>2600</v>
      </c>
      <c r="H618" s="56"/>
      <c r="I618" s="56"/>
      <c r="J618" s="56"/>
      <c r="K618" s="81" t="s">
        <v>183</v>
      </c>
    </row>
    <row r="619" spans="1:11" s="12" customFormat="1" ht="12.75">
      <c r="A619" s="82"/>
      <c r="B619" s="55"/>
      <c r="C619" s="56"/>
      <c r="D619" s="56"/>
      <c r="E619" s="42">
        <v>2600</v>
      </c>
      <c r="F619" s="40">
        <v>2600</v>
      </c>
      <c r="G619" s="42">
        <v>2600</v>
      </c>
      <c r="H619" s="56"/>
      <c r="I619" s="56"/>
      <c r="J619" s="56"/>
      <c r="K619" s="81"/>
    </row>
    <row r="620" spans="1:11" s="12" customFormat="1" ht="12.75">
      <c r="A620" s="82"/>
      <c r="B620" s="55" t="s">
        <v>262</v>
      </c>
      <c r="C620" s="56"/>
      <c r="D620" s="56"/>
      <c r="E620" s="42">
        <v>0</v>
      </c>
      <c r="F620" s="40">
        <v>0</v>
      </c>
      <c r="G620" s="42">
        <v>0</v>
      </c>
      <c r="H620" s="56"/>
      <c r="I620" s="56"/>
      <c r="J620" s="56"/>
      <c r="K620" s="81"/>
    </row>
    <row r="621" spans="1:11" s="12" customFormat="1" ht="12.75">
      <c r="A621" s="82"/>
      <c r="B621" s="55" t="s">
        <v>262</v>
      </c>
      <c r="C621" s="56"/>
      <c r="D621" s="56"/>
      <c r="E621" s="42">
        <v>0</v>
      </c>
      <c r="F621" s="40">
        <v>0</v>
      </c>
      <c r="G621" s="42">
        <v>0</v>
      </c>
      <c r="H621" s="56"/>
      <c r="I621" s="56"/>
      <c r="J621" s="56"/>
      <c r="K621" s="81"/>
    </row>
    <row r="622" spans="1:11" s="12" customFormat="1" ht="63.75">
      <c r="A622" s="82" t="s">
        <v>72</v>
      </c>
      <c r="B622" s="55" t="s">
        <v>73</v>
      </c>
      <c r="C622" s="56" t="s">
        <v>47</v>
      </c>
      <c r="D622" s="56">
        <v>40360</v>
      </c>
      <c r="E622" s="42">
        <v>2900</v>
      </c>
      <c r="F622" s="40">
        <v>2900</v>
      </c>
      <c r="G622" s="42">
        <v>2900</v>
      </c>
      <c r="H622" s="56"/>
      <c r="I622" s="56"/>
      <c r="J622" s="56"/>
      <c r="K622" s="81" t="s">
        <v>183</v>
      </c>
    </row>
    <row r="623" spans="1:11" s="12" customFormat="1" ht="12.75">
      <c r="A623" s="82"/>
      <c r="B623" s="55"/>
      <c r="C623" s="56"/>
      <c r="D623" s="56"/>
      <c r="E623" s="42">
        <v>2900</v>
      </c>
      <c r="F623" s="40">
        <v>2900</v>
      </c>
      <c r="G623" s="42">
        <v>2900</v>
      </c>
      <c r="H623" s="56"/>
      <c r="I623" s="56"/>
      <c r="J623" s="56"/>
      <c r="K623" s="81"/>
    </row>
    <row r="624" spans="1:11" s="12" customFormat="1" ht="12.75">
      <c r="A624" s="82"/>
      <c r="B624" s="55" t="s">
        <v>262</v>
      </c>
      <c r="C624" s="56"/>
      <c r="D624" s="56"/>
      <c r="E624" s="42">
        <v>0</v>
      </c>
      <c r="F624" s="40">
        <v>0</v>
      </c>
      <c r="G624" s="42">
        <v>0</v>
      </c>
      <c r="H624" s="56"/>
      <c r="I624" s="56"/>
      <c r="J624" s="56"/>
      <c r="K624" s="81"/>
    </row>
    <row r="625" spans="1:11" s="12" customFormat="1" ht="12.75">
      <c r="A625" s="82"/>
      <c r="B625" s="55" t="s">
        <v>262</v>
      </c>
      <c r="C625" s="56"/>
      <c r="D625" s="56"/>
      <c r="E625" s="42">
        <v>0</v>
      </c>
      <c r="F625" s="40">
        <v>0</v>
      </c>
      <c r="G625" s="42">
        <v>0</v>
      </c>
      <c r="H625" s="56"/>
      <c r="I625" s="56"/>
      <c r="J625" s="56"/>
      <c r="K625" s="81"/>
    </row>
    <row r="626" spans="1:11" s="12" customFormat="1" ht="12.75">
      <c r="A626" s="82"/>
      <c r="B626" s="55" t="s">
        <v>184</v>
      </c>
      <c r="C626" s="56"/>
      <c r="D626" s="56"/>
      <c r="E626" s="42"/>
      <c r="F626" s="40">
        <v>11093.545</v>
      </c>
      <c r="G626" s="42"/>
      <c r="H626" s="56"/>
      <c r="I626" s="56"/>
      <c r="J626" s="56"/>
      <c r="K626" s="81"/>
    </row>
    <row r="627" spans="1:11" s="12" customFormat="1" ht="12.75">
      <c r="A627" s="82"/>
      <c r="B627" s="55"/>
      <c r="C627" s="56"/>
      <c r="D627" s="56"/>
      <c r="E627" s="42"/>
      <c r="F627" s="40">
        <v>11093.545</v>
      </c>
      <c r="G627" s="42"/>
      <c r="H627" s="56"/>
      <c r="I627" s="56"/>
      <c r="J627" s="56"/>
      <c r="K627" s="81"/>
    </row>
    <row r="628" spans="1:11" s="12" customFormat="1" ht="12.75">
      <c r="A628" s="82"/>
      <c r="B628" s="55"/>
      <c r="C628" s="56"/>
      <c r="D628" s="56"/>
      <c r="E628" s="42"/>
      <c r="F628" s="40">
        <v>0</v>
      </c>
      <c r="G628" s="42"/>
      <c r="H628" s="56"/>
      <c r="I628" s="56"/>
      <c r="J628" s="56"/>
      <c r="K628" s="81"/>
    </row>
    <row r="629" spans="1:11" s="12" customFormat="1" ht="12.75">
      <c r="A629" s="82"/>
      <c r="B629" s="55"/>
      <c r="C629" s="56"/>
      <c r="D629" s="56"/>
      <c r="E629" s="42"/>
      <c r="F629" s="40">
        <v>0</v>
      </c>
      <c r="G629" s="42"/>
      <c r="H629" s="56"/>
      <c r="I629" s="56"/>
      <c r="J629" s="56"/>
      <c r="K629" s="81"/>
    </row>
    <row r="630" spans="1:11" s="12" customFormat="1" ht="12.75">
      <c r="A630" s="264"/>
      <c r="B630" s="262" t="s">
        <v>226</v>
      </c>
      <c r="C630" s="260"/>
      <c r="D630" s="260"/>
      <c r="E630" s="8">
        <v>0</v>
      </c>
      <c r="F630" s="8">
        <f>SUM(F631:F633)</f>
        <v>9000</v>
      </c>
      <c r="G630" s="8">
        <v>0</v>
      </c>
      <c r="H630" s="260"/>
      <c r="I630" s="260"/>
      <c r="J630" s="260"/>
      <c r="K630" s="267"/>
    </row>
    <row r="631" spans="1:11" s="12" customFormat="1" ht="12.75">
      <c r="A631" s="264"/>
      <c r="B631" s="262"/>
      <c r="C631" s="260"/>
      <c r="D631" s="260"/>
      <c r="E631" s="8">
        <v>0</v>
      </c>
      <c r="F631" s="8">
        <v>0</v>
      </c>
      <c r="G631" s="8">
        <v>0</v>
      </c>
      <c r="H631" s="260"/>
      <c r="I631" s="260"/>
      <c r="J631" s="260"/>
      <c r="K631" s="267"/>
    </row>
    <row r="632" spans="1:11" s="12" customFormat="1" ht="12.75">
      <c r="A632" s="264"/>
      <c r="B632" s="262"/>
      <c r="C632" s="260"/>
      <c r="D632" s="260"/>
      <c r="E632" s="8">
        <v>0</v>
      </c>
      <c r="F632" s="8">
        <v>9000</v>
      </c>
      <c r="G632" s="8">
        <v>0</v>
      </c>
      <c r="H632" s="260"/>
      <c r="I632" s="260"/>
      <c r="J632" s="260"/>
      <c r="K632" s="267"/>
    </row>
    <row r="633" spans="1:11" s="12" customFormat="1" ht="12.75">
      <c r="A633" s="264"/>
      <c r="B633" s="262"/>
      <c r="C633" s="260"/>
      <c r="D633" s="260"/>
      <c r="E633" s="8">
        <v>0</v>
      </c>
      <c r="F633" s="8">
        <v>0</v>
      </c>
      <c r="G633" s="8">
        <v>0</v>
      </c>
      <c r="H633" s="260"/>
      <c r="I633" s="260"/>
      <c r="J633" s="260"/>
      <c r="K633" s="267"/>
    </row>
    <row r="634" spans="1:11" s="12" customFormat="1" ht="12.75">
      <c r="A634" s="313" t="s">
        <v>230</v>
      </c>
      <c r="B634" s="315" t="s">
        <v>233</v>
      </c>
      <c r="C634" s="305"/>
      <c r="D634" s="305"/>
      <c r="E634" s="69"/>
      <c r="F634" s="69"/>
      <c r="G634" s="69"/>
      <c r="H634" s="305"/>
      <c r="I634" s="305"/>
      <c r="J634" s="305"/>
      <c r="K634" s="312" t="s">
        <v>234</v>
      </c>
    </row>
    <row r="635" spans="1:11" s="12" customFormat="1" ht="36.75" customHeight="1">
      <c r="A635" s="313"/>
      <c r="B635" s="315"/>
      <c r="C635" s="305"/>
      <c r="D635" s="305"/>
      <c r="E635" s="69"/>
      <c r="F635" s="69">
        <v>2000</v>
      </c>
      <c r="G635" s="69">
        <v>0</v>
      </c>
      <c r="H635" s="305"/>
      <c r="I635" s="306"/>
      <c r="J635" s="305"/>
      <c r="K635" s="312"/>
    </row>
    <row r="636" spans="1:11" s="12" customFormat="1" ht="12.75">
      <c r="A636" s="313"/>
      <c r="B636" s="315"/>
      <c r="C636" s="305"/>
      <c r="D636" s="305"/>
      <c r="E636" s="69"/>
      <c r="F636" s="69"/>
      <c r="G636" s="69"/>
      <c r="H636" s="305"/>
      <c r="I636" s="306"/>
      <c r="J636" s="305"/>
      <c r="K636" s="312"/>
    </row>
    <row r="637" spans="1:11" s="12" customFormat="1" ht="12.75">
      <c r="A637" s="313" t="s">
        <v>231</v>
      </c>
      <c r="B637" s="315" t="s">
        <v>235</v>
      </c>
      <c r="C637" s="43"/>
      <c r="D637" s="43"/>
      <c r="E637" s="69"/>
      <c r="F637" s="69"/>
      <c r="G637" s="69"/>
      <c r="H637" s="43"/>
      <c r="I637" s="109"/>
      <c r="J637" s="305"/>
      <c r="K637" s="312" t="s">
        <v>234</v>
      </c>
    </row>
    <row r="638" spans="1:11" s="12" customFormat="1" ht="42" customHeight="1">
      <c r="A638" s="313"/>
      <c r="B638" s="315"/>
      <c r="C638" s="43"/>
      <c r="D638" s="43"/>
      <c r="E638" s="69"/>
      <c r="F638" s="69">
        <v>5000</v>
      </c>
      <c r="G638" s="69">
        <v>0</v>
      </c>
      <c r="H638" s="43"/>
      <c r="I638" s="109"/>
      <c r="J638" s="305"/>
      <c r="K638" s="312"/>
    </row>
    <row r="639" spans="1:11" s="12" customFormat="1" ht="24" customHeight="1">
      <c r="A639" s="313"/>
      <c r="B639" s="315"/>
      <c r="C639" s="43"/>
      <c r="D639" s="43"/>
      <c r="E639" s="69"/>
      <c r="F639" s="69"/>
      <c r="G639" s="69"/>
      <c r="H639" s="43"/>
      <c r="I639" s="109"/>
      <c r="J639" s="305"/>
      <c r="K639" s="312"/>
    </row>
    <row r="640" spans="1:11" s="12" customFormat="1" ht="12.75">
      <c r="A640" s="313" t="s">
        <v>232</v>
      </c>
      <c r="B640" s="315" t="s">
        <v>236</v>
      </c>
      <c r="C640" s="43"/>
      <c r="D640" s="43"/>
      <c r="E640" s="69"/>
      <c r="F640" s="69"/>
      <c r="G640" s="69"/>
      <c r="H640" s="43"/>
      <c r="I640" s="109"/>
      <c r="J640" s="305"/>
      <c r="K640" s="312" t="s">
        <v>234</v>
      </c>
    </row>
    <row r="641" spans="1:11" s="12" customFormat="1" ht="12.75">
      <c r="A641" s="314"/>
      <c r="B641" s="315"/>
      <c r="C641" s="43"/>
      <c r="D641" s="43"/>
      <c r="E641" s="69"/>
      <c r="F641" s="69">
        <v>2000</v>
      </c>
      <c r="G641" s="69">
        <v>0</v>
      </c>
      <c r="H641" s="43"/>
      <c r="I641" s="109"/>
      <c r="J641" s="305"/>
      <c r="K641" s="312"/>
    </row>
    <row r="642" spans="1:11" s="12" customFormat="1" ht="12.75">
      <c r="A642" s="314"/>
      <c r="B642" s="315"/>
      <c r="C642" s="43"/>
      <c r="D642" s="43"/>
      <c r="E642" s="69"/>
      <c r="F642" s="69"/>
      <c r="G642" s="69"/>
      <c r="H642" s="43"/>
      <c r="I642" s="109"/>
      <c r="J642" s="305"/>
      <c r="K642" s="312"/>
    </row>
    <row r="643" spans="1:11" s="12" customFormat="1" ht="12.75">
      <c r="A643" s="264"/>
      <c r="B643" s="262" t="s">
        <v>227</v>
      </c>
      <c r="C643" s="260"/>
      <c r="D643" s="260"/>
      <c r="E643" s="72">
        <v>0</v>
      </c>
      <c r="F643" s="8">
        <f>SUM(F644:F646)</f>
        <v>15400</v>
      </c>
      <c r="G643" s="72">
        <v>0</v>
      </c>
      <c r="H643" s="260"/>
      <c r="I643" s="260"/>
      <c r="J643" s="260"/>
      <c r="K643" s="267"/>
    </row>
    <row r="644" spans="1:11" s="12" customFormat="1" ht="12.75">
      <c r="A644" s="264"/>
      <c r="B644" s="262"/>
      <c r="C644" s="260"/>
      <c r="D644" s="260"/>
      <c r="E644" s="72">
        <v>0</v>
      </c>
      <c r="F644" s="72">
        <v>0</v>
      </c>
      <c r="G644" s="72">
        <v>0</v>
      </c>
      <c r="H644" s="260"/>
      <c r="I644" s="260"/>
      <c r="J644" s="260"/>
      <c r="K644" s="267"/>
    </row>
    <row r="645" spans="1:11" s="12" customFormat="1" ht="12.75">
      <c r="A645" s="264"/>
      <c r="B645" s="262"/>
      <c r="C645" s="260"/>
      <c r="D645" s="260"/>
      <c r="E645" s="72">
        <v>0</v>
      </c>
      <c r="F645" s="8">
        <v>15400</v>
      </c>
      <c r="G645" s="72">
        <v>0</v>
      </c>
      <c r="H645" s="260"/>
      <c r="I645" s="260"/>
      <c r="J645" s="260"/>
      <c r="K645" s="267"/>
    </row>
    <row r="646" spans="1:11" s="12" customFormat="1" ht="12.75">
      <c r="A646" s="264"/>
      <c r="B646" s="262"/>
      <c r="C646" s="260"/>
      <c r="D646" s="260"/>
      <c r="E646" s="72">
        <v>0</v>
      </c>
      <c r="F646" s="72">
        <v>0</v>
      </c>
      <c r="G646" s="72">
        <v>0</v>
      </c>
      <c r="H646" s="260"/>
      <c r="I646" s="260"/>
      <c r="J646" s="260"/>
      <c r="K646" s="267"/>
    </row>
    <row r="647" spans="1:11" s="12" customFormat="1" ht="12.75">
      <c r="A647" s="264"/>
      <c r="B647" s="262" t="s">
        <v>225</v>
      </c>
      <c r="C647" s="260"/>
      <c r="D647" s="260"/>
      <c r="E647" s="8">
        <f>E648+E649+E650</f>
        <v>50000</v>
      </c>
      <c r="F647" s="8">
        <f>F648+F649+F650</f>
        <v>50000</v>
      </c>
      <c r="G647" s="72">
        <v>0</v>
      </c>
      <c r="H647" s="260"/>
      <c r="I647" s="260"/>
      <c r="J647" s="260"/>
      <c r="K647" s="267"/>
    </row>
    <row r="648" spans="1:11" s="12" customFormat="1" ht="12.75">
      <c r="A648" s="264"/>
      <c r="B648" s="262"/>
      <c r="C648" s="260"/>
      <c r="D648" s="260"/>
      <c r="E648" s="72">
        <v>0</v>
      </c>
      <c r="F648" s="72">
        <v>0</v>
      </c>
      <c r="G648" s="72">
        <v>0</v>
      </c>
      <c r="H648" s="260"/>
      <c r="I648" s="260"/>
      <c r="J648" s="260"/>
      <c r="K648" s="267"/>
    </row>
    <row r="649" spans="1:11" s="12" customFormat="1" ht="12.75">
      <c r="A649" s="264"/>
      <c r="B649" s="262"/>
      <c r="C649" s="260"/>
      <c r="D649" s="260"/>
      <c r="E649" s="8">
        <f>E653+E656+E659</f>
        <v>50000</v>
      </c>
      <c r="F649" s="8">
        <f>F653+F656+F659</f>
        <v>50000</v>
      </c>
      <c r="G649" s="72">
        <v>0</v>
      </c>
      <c r="H649" s="260"/>
      <c r="I649" s="260"/>
      <c r="J649" s="260"/>
      <c r="K649" s="267"/>
    </row>
    <row r="650" spans="1:11" s="12" customFormat="1" ht="12.75">
      <c r="A650" s="264"/>
      <c r="B650" s="262"/>
      <c r="C650" s="260"/>
      <c r="D650" s="260"/>
      <c r="E650" s="72">
        <v>0</v>
      </c>
      <c r="F650" s="72">
        <v>0</v>
      </c>
      <c r="G650" s="72">
        <v>0</v>
      </c>
      <c r="H650" s="260"/>
      <c r="I650" s="260"/>
      <c r="J650" s="260"/>
      <c r="K650" s="267"/>
    </row>
    <row r="651" spans="1:11" s="12" customFormat="1" ht="15.75" customHeight="1">
      <c r="A651" s="70" t="s">
        <v>230</v>
      </c>
      <c r="B651" s="71" t="s">
        <v>237</v>
      </c>
      <c r="C651" s="108"/>
      <c r="D651" s="108"/>
      <c r="E651" s="72">
        <v>0</v>
      </c>
      <c r="F651" s="72">
        <v>0</v>
      </c>
      <c r="G651" s="72">
        <v>0</v>
      </c>
      <c r="H651" s="108"/>
      <c r="I651" s="108"/>
      <c r="J651" s="108"/>
      <c r="K651" s="110"/>
    </row>
    <row r="652" spans="1:11" s="12" customFormat="1" ht="12.75" customHeight="1">
      <c r="A652" s="240" t="s">
        <v>238</v>
      </c>
      <c r="B652" s="234" t="s">
        <v>239</v>
      </c>
      <c r="C652" s="222" t="s">
        <v>240</v>
      </c>
      <c r="D652" s="222"/>
      <c r="E652" s="72">
        <v>0</v>
      </c>
      <c r="F652" s="72">
        <v>0</v>
      </c>
      <c r="G652" s="72">
        <v>0</v>
      </c>
      <c r="H652" s="230" t="s">
        <v>241</v>
      </c>
      <c r="I652" s="230" t="s">
        <v>241</v>
      </c>
      <c r="J652" s="230" t="s">
        <v>241</v>
      </c>
      <c r="K652" s="244" t="s">
        <v>241</v>
      </c>
    </row>
    <row r="653" spans="1:11" s="12" customFormat="1" ht="12.75">
      <c r="A653" s="241"/>
      <c r="B653" s="235"/>
      <c r="C653" s="223"/>
      <c r="D653" s="223"/>
      <c r="E653" s="72">
        <v>26000</v>
      </c>
      <c r="F653" s="72">
        <v>26000</v>
      </c>
      <c r="G653" s="72">
        <v>0</v>
      </c>
      <c r="H653" s="229"/>
      <c r="I653" s="229"/>
      <c r="J653" s="229"/>
      <c r="K653" s="245"/>
    </row>
    <row r="654" spans="1:11" s="12" customFormat="1" ht="12.75">
      <c r="A654" s="242"/>
      <c r="B654" s="236"/>
      <c r="C654" s="224"/>
      <c r="D654" s="224"/>
      <c r="E654" s="72">
        <v>0</v>
      </c>
      <c r="F654" s="72">
        <v>0</v>
      </c>
      <c r="G654" s="72">
        <v>0</v>
      </c>
      <c r="H654" s="229"/>
      <c r="I654" s="229"/>
      <c r="J654" s="229"/>
      <c r="K654" s="245"/>
    </row>
    <row r="655" spans="1:11" s="12" customFormat="1" ht="12.75" customHeight="1">
      <c r="A655" s="231" t="s">
        <v>242</v>
      </c>
      <c r="B655" s="234" t="s">
        <v>243</v>
      </c>
      <c r="C655" s="222" t="s">
        <v>240</v>
      </c>
      <c r="D655" s="225"/>
      <c r="E655" s="72">
        <v>0</v>
      </c>
      <c r="F655" s="72">
        <v>0</v>
      </c>
      <c r="G655" s="72">
        <v>0</v>
      </c>
      <c r="H655" s="228"/>
      <c r="I655" s="230" t="s">
        <v>241</v>
      </c>
      <c r="J655" s="230" t="s">
        <v>241</v>
      </c>
      <c r="K655" s="247"/>
    </row>
    <row r="656" spans="1:11" s="12" customFormat="1" ht="12.75">
      <c r="A656" s="232"/>
      <c r="B656" s="235"/>
      <c r="C656" s="223"/>
      <c r="D656" s="226"/>
      <c r="E656" s="72">
        <v>22000</v>
      </c>
      <c r="F656" s="72">
        <v>22000</v>
      </c>
      <c r="G656" s="72">
        <v>0</v>
      </c>
      <c r="H656" s="229"/>
      <c r="I656" s="229"/>
      <c r="J656" s="229"/>
      <c r="K656" s="248"/>
    </row>
    <row r="657" spans="1:11" s="12" customFormat="1" ht="15" customHeight="1">
      <c r="A657" s="233"/>
      <c r="B657" s="236"/>
      <c r="C657" s="224"/>
      <c r="D657" s="227"/>
      <c r="E657" s="72">
        <v>0</v>
      </c>
      <c r="F657" s="72">
        <v>0</v>
      </c>
      <c r="G657" s="72">
        <v>0</v>
      </c>
      <c r="H657" s="229"/>
      <c r="I657" s="229"/>
      <c r="J657" s="229"/>
      <c r="K657" s="248"/>
    </row>
    <row r="658" spans="1:11" s="12" customFormat="1" ht="12.75" customHeight="1">
      <c r="A658" s="237" t="s">
        <v>244</v>
      </c>
      <c r="B658" s="234" t="s">
        <v>245</v>
      </c>
      <c r="C658" s="222" t="s">
        <v>240</v>
      </c>
      <c r="D658" s="225"/>
      <c r="E658" s="72">
        <v>0</v>
      </c>
      <c r="F658" s="72">
        <v>0</v>
      </c>
      <c r="G658" s="72">
        <v>0</v>
      </c>
      <c r="H658" s="228"/>
      <c r="I658" s="230" t="s">
        <v>241</v>
      </c>
      <c r="J658" s="230" t="s">
        <v>241</v>
      </c>
      <c r="K658" s="247"/>
    </row>
    <row r="659" spans="1:11" s="12" customFormat="1" ht="12.75">
      <c r="A659" s="238"/>
      <c r="B659" s="235"/>
      <c r="C659" s="223"/>
      <c r="D659" s="226"/>
      <c r="E659" s="72">
        <v>2000</v>
      </c>
      <c r="F659" s="72">
        <v>2000</v>
      </c>
      <c r="G659" s="72">
        <v>0</v>
      </c>
      <c r="H659" s="229"/>
      <c r="I659" s="229"/>
      <c r="J659" s="229"/>
      <c r="K659" s="248"/>
    </row>
    <row r="660" spans="1:11" s="12" customFormat="1" ht="13.5" thickBot="1">
      <c r="A660" s="239"/>
      <c r="B660" s="236"/>
      <c r="C660" s="224"/>
      <c r="D660" s="227"/>
      <c r="E660" s="72">
        <v>0</v>
      </c>
      <c r="F660" s="72">
        <v>0</v>
      </c>
      <c r="G660" s="72">
        <v>0</v>
      </c>
      <c r="H660" s="229"/>
      <c r="I660" s="229"/>
      <c r="J660" s="229"/>
      <c r="K660" s="248"/>
    </row>
    <row r="661" spans="1:11" s="12" customFormat="1" ht="13.5" thickTop="1">
      <c r="A661" s="261"/>
      <c r="B661" s="262" t="s">
        <v>80</v>
      </c>
      <c r="C661" s="170"/>
      <c r="D661" s="170"/>
      <c r="E661" s="87">
        <f>E662+E663+E664</f>
        <v>144780</v>
      </c>
      <c r="F661" s="87">
        <f>F662+F663+F664</f>
        <v>71275</v>
      </c>
      <c r="G661" s="87">
        <f>G662+G663+G664</f>
        <v>70267</v>
      </c>
      <c r="H661" s="39"/>
      <c r="I661" s="39"/>
      <c r="J661" s="39"/>
      <c r="K661" s="89"/>
    </row>
    <row r="662" spans="1:11" s="12" customFormat="1" ht="12.75">
      <c r="A662" s="261"/>
      <c r="B662" s="262"/>
      <c r="C662" s="170"/>
      <c r="D662" s="170"/>
      <c r="E662" s="88">
        <f>E708</f>
        <v>144780</v>
      </c>
      <c r="F662" s="88">
        <v>71275</v>
      </c>
      <c r="G662" s="88">
        <f>G708</f>
        <v>70267</v>
      </c>
      <c r="H662" s="243"/>
      <c r="I662" s="243"/>
      <c r="J662" s="243"/>
      <c r="K662" s="246"/>
    </row>
    <row r="663" spans="1:11" s="12" customFormat="1" ht="12.75">
      <c r="A663" s="261"/>
      <c r="B663" s="262"/>
      <c r="C663" s="170"/>
      <c r="D663" s="170"/>
      <c r="E663" s="88">
        <v>0</v>
      </c>
      <c r="F663" s="88">
        <v>0</v>
      </c>
      <c r="G663" s="88">
        <v>0</v>
      </c>
      <c r="H663" s="243"/>
      <c r="I663" s="243"/>
      <c r="J663" s="243"/>
      <c r="K663" s="246"/>
    </row>
    <row r="664" spans="1:11" s="12" customFormat="1" ht="12.75">
      <c r="A664" s="261"/>
      <c r="B664" s="262"/>
      <c r="C664" s="170"/>
      <c r="D664" s="170"/>
      <c r="E664" s="88">
        <v>0</v>
      </c>
      <c r="F664" s="88">
        <v>0</v>
      </c>
      <c r="G664" s="88">
        <v>0</v>
      </c>
      <c r="H664" s="243"/>
      <c r="I664" s="243"/>
      <c r="J664" s="243"/>
      <c r="K664" s="246"/>
    </row>
    <row r="665" spans="1:11" s="12" customFormat="1" ht="14.25" customHeight="1">
      <c r="A665" s="147">
        <v>1</v>
      </c>
      <c r="B665" s="114" t="s">
        <v>187</v>
      </c>
      <c r="C665" s="145" t="s">
        <v>75</v>
      </c>
      <c r="D665" s="126">
        <v>40416</v>
      </c>
      <c r="E665" s="84">
        <v>1425</v>
      </c>
      <c r="F665" s="84">
        <v>1425</v>
      </c>
      <c r="G665" s="84">
        <v>1425</v>
      </c>
      <c r="H665" s="111"/>
      <c r="I665" s="111"/>
      <c r="J665" s="111"/>
      <c r="K665" s="114" t="s">
        <v>188</v>
      </c>
    </row>
    <row r="666" spans="1:11" s="12" customFormat="1" ht="12.75">
      <c r="A666" s="148"/>
      <c r="B666" s="115"/>
      <c r="C666" s="265"/>
      <c r="D666" s="127"/>
      <c r="E666" s="84">
        <v>0</v>
      </c>
      <c r="F666" s="84">
        <v>0</v>
      </c>
      <c r="G666" s="84">
        <v>0</v>
      </c>
      <c r="H666" s="112"/>
      <c r="I666" s="112"/>
      <c r="J666" s="112"/>
      <c r="K666" s="115"/>
    </row>
    <row r="667" spans="1:11" s="12" customFormat="1" ht="12.75" customHeight="1">
      <c r="A667" s="149"/>
      <c r="B667" s="116"/>
      <c r="C667" s="266"/>
      <c r="D667" s="128"/>
      <c r="E667" s="84">
        <v>0</v>
      </c>
      <c r="F667" s="84">
        <v>0</v>
      </c>
      <c r="G667" s="84">
        <v>0</v>
      </c>
      <c r="H667" s="113"/>
      <c r="I667" s="113"/>
      <c r="J667" s="113"/>
      <c r="K667" s="116"/>
    </row>
    <row r="668" spans="1:11" s="12" customFormat="1" ht="15" customHeight="1">
      <c r="A668" s="142">
        <v>2</v>
      </c>
      <c r="B668" s="114" t="s">
        <v>189</v>
      </c>
      <c r="C668" s="123" t="s">
        <v>190</v>
      </c>
      <c r="D668" s="126">
        <v>40500</v>
      </c>
      <c r="E668" s="84">
        <v>5800</v>
      </c>
      <c r="F668" s="84">
        <v>4000</v>
      </c>
      <c r="G668" s="84">
        <v>4000</v>
      </c>
      <c r="H668" s="111"/>
      <c r="I668" s="111"/>
      <c r="J668" s="111"/>
      <c r="K668" s="114" t="s">
        <v>191</v>
      </c>
    </row>
    <row r="669" spans="1:11" s="12" customFormat="1" ht="12.75" customHeight="1">
      <c r="A669" s="143"/>
      <c r="B669" s="115"/>
      <c r="C669" s="124"/>
      <c r="D669" s="127"/>
      <c r="E669" s="84">
        <v>0</v>
      </c>
      <c r="F669" s="84">
        <v>0</v>
      </c>
      <c r="G669" s="84">
        <v>0</v>
      </c>
      <c r="H669" s="112"/>
      <c r="I669" s="112"/>
      <c r="J669" s="112"/>
      <c r="K669" s="115"/>
    </row>
    <row r="670" spans="1:11" s="12" customFormat="1" ht="80.25" customHeight="1">
      <c r="A670" s="144"/>
      <c r="B670" s="116"/>
      <c r="C670" s="125"/>
      <c r="D670" s="128"/>
      <c r="E670" s="84">
        <v>0</v>
      </c>
      <c r="F670" s="84">
        <v>0</v>
      </c>
      <c r="G670" s="84">
        <v>0</v>
      </c>
      <c r="H670" s="113"/>
      <c r="I670" s="113"/>
      <c r="J670" s="113"/>
      <c r="K670" s="116"/>
    </row>
    <row r="671" spans="1:11" s="12" customFormat="1" ht="13.5" customHeight="1">
      <c r="A671" s="147">
        <v>3</v>
      </c>
      <c r="B671" s="139" t="s">
        <v>192</v>
      </c>
      <c r="C671" s="145" t="s">
        <v>76</v>
      </c>
      <c r="D671" s="126">
        <v>40089</v>
      </c>
      <c r="E671" s="85">
        <v>3950</v>
      </c>
      <c r="F671" s="85">
        <v>2150</v>
      </c>
      <c r="G671" s="85">
        <v>2150</v>
      </c>
      <c r="H671" s="129"/>
      <c r="I671" s="132"/>
      <c r="J671" s="132"/>
      <c r="K671" s="202" t="s">
        <v>193</v>
      </c>
    </row>
    <row r="672" spans="1:11" s="12" customFormat="1" ht="12.75" customHeight="1">
      <c r="A672" s="148"/>
      <c r="B672" s="140"/>
      <c r="C672" s="127"/>
      <c r="D672" s="127"/>
      <c r="E672" s="85">
        <v>0</v>
      </c>
      <c r="F672" s="85">
        <v>0</v>
      </c>
      <c r="G672" s="85">
        <v>0</v>
      </c>
      <c r="H672" s="130"/>
      <c r="I672" s="133"/>
      <c r="J672" s="133"/>
      <c r="K672" s="203"/>
    </row>
    <row r="673" spans="1:11" s="12" customFormat="1" ht="23.25" customHeight="1">
      <c r="A673" s="149"/>
      <c r="B673" s="141"/>
      <c r="C673" s="128"/>
      <c r="D673" s="128"/>
      <c r="E673" s="85">
        <v>0</v>
      </c>
      <c r="F673" s="85">
        <v>0</v>
      </c>
      <c r="G673" s="85">
        <v>0</v>
      </c>
      <c r="H673" s="131"/>
      <c r="I673" s="134"/>
      <c r="J673" s="134"/>
      <c r="K673" s="204"/>
    </row>
    <row r="674" spans="1:11" s="12" customFormat="1" ht="15" customHeight="1">
      <c r="A674" s="142">
        <v>4</v>
      </c>
      <c r="B674" s="139" t="s">
        <v>77</v>
      </c>
      <c r="C674" s="145" t="s">
        <v>78</v>
      </c>
      <c r="D674" s="126">
        <v>40416</v>
      </c>
      <c r="E674" s="85">
        <v>4500</v>
      </c>
      <c r="F674" s="85">
        <v>2500</v>
      </c>
      <c r="G674" s="85">
        <v>2500</v>
      </c>
      <c r="H674" s="129"/>
      <c r="I674" s="132"/>
      <c r="J674" s="132"/>
      <c r="K674" s="114" t="s">
        <v>194</v>
      </c>
    </row>
    <row r="675" spans="1:11" s="12" customFormat="1" ht="15.75" customHeight="1">
      <c r="A675" s="143"/>
      <c r="B675" s="140"/>
      <c r="C675" s="127"/>
      <c r="D675" s="127"/>
      <c r="E675" s="85">
        <v>0</v>
      </c>
      <c r="F675" s="85">
        <v>0</v>
      </c>
      <c r="G675" s="85">
        <v>0</v>
      </c>
      <c r="H675" s="130"/>
      <c r="I675" s="133"/>
      <c r="J675" s="133"/>
      <c r="K675" s="115"/>
    </row>
    <row r="676" spans="1:11" s="12" customFormat="1" ht="90" customHeight="1">
      <c r="A676" s="144"/>
      <c r="B676" s="141"/>
      <c r="C676" s="128"/>
      <c r="D676" s="128"/>
      <c r="E676" s="85">
        <v>0</v>
      </c>
      <c r="F676" s="85">
        <v>0</v>
      </c>
      <c r="G676" s="85">
        <v>0</v>
      </c>
      <c r="H676" s="131"/>
      <c r="I676" s="134"/>
      <c r="J676" s="134"/>
      <c r="K676" s="116"/>
    </row>
    <row r="677" spans="1:11" s="12" customFormat="1" ht="12.75" customHeight="1" hidden="1">
      <c r="A677" s="147">
        <v>5</v>
      </c>
      <c r="B677" s="139" t="s">
        <v>228</v>
      </c>
      <c r="C677" s="145" t="s">
        <v>79</v>
      </c>
      <c r="D677" s="145">
        <v>40084</v>
      </c>
      <c r="E677" s="85">
        <v>56000</v>
      </c>
      <c r="F677" s="85">
        <v>39000</v>
      </c>
      <c r="G677" s="85">
        <v>39000</v>
      </c>
      <c r="H677" s="129"/>
      <c r="I677" s="132"/>
      <c r="J677" s="132"/>
      <c r="K677" s="139" t="s">
        <v>195</v>
      </c>
    </row>
    <row r="678" spans="1:11" s="12" customFormat="1" ht="12.75" customHeight="1" hidden="1">
      <c r="A678" s="148"/>
      <c r="B678" s="140"/>
      <c r="C678" s="127"/>
      <c r="D678" s="127"/>
      <c r="E678" s="85">
        <v>0</v>
      </c>
      <c r="F678" s="85">
        <v>0</v>
      </c>
      <c r="G678" s="85">
        <v>0</v>
      </c>
      <c r="H678" s="130"/>
      <c r="I678" s="133"/>
      <c r="J678" s="133"/>
      <c r="K678" s="140"/>
    </row>
    <row r="679" spans="1:11" s="12" customFormat="1" ht="12.75" customHeight="1" hidden="1">
      <c r="A679" s="149"/>
      <c r="B679" s="141"/>
      <c r="C679" s="128"/>
      <c r="D679" s="128"/>
      <c r="E679" s="85">
        <v>0</v>
      </c>
      <c r="F679" s="85">
        <v>0</v>
      </c>
      <c r="G679" s="85">
        <v>0</v>
      </c>
      <c r="H679" s="131"/>
      <c r="I679" s="134"/>
      <c r="J679" s="134"/>
      <c r="K679" s="141"/>
    </row>
    <row r="680" spans="1:11" s="12" customFormat="1" ht="12.75" customHeight="1">
      <c r="A680" s="142">
        <v>6</v>
      </c>
      <c r="B680" s="139" t="s">
        <v>196</v>
      </c>
      <c r="C680" s="145" t="s">
        <v>197</v>
      </c>
      <c r="D680" s="126">
        <v>40499</v>
      </c>
      <c r="E680" s="85">
        <v>18600</v>
      </c>
      <c r="F680" s="85">
        <v>7440</v>
      </c>
      <c r="G680" s="85">
        <v>7440</v>
      </c>
      <c r="H680" s="129"/>
      <c r="I680" s="132"/>
      <c r="J680" s="132"/>
      <c r="K680" s="139" t="s">
        <v>198</v>
      </c>
    </row>
    <row r="681" spans="1:11" s="12" customFormat="1" ht="12.75" customHeight="1">
      <c r="A681" s="143"/>
      <c r="B681" s="140"/>
      <c r="C681" s="127"/>
      <c r="D681" s="127"/>
      <c r="E681" s="85">
        <v>0</v>
      </c>
      <c r="F681" s="85">
        <v>0</v>
      </c>
      <c r="G681" s="85">
        <v>0</v>
      </c>
      <c r="H681" s="130"/>
      <c r="I681" s="133"/>
      <c r="J681" s="133"/>
      <c r="K681" s="140"/>
    </row>
    <row r="682" spans="1:11" s="12" customFormat="1" ht="12.75">
      <c r="A682" s="144"/>
      <c r="B682" s="141"/>
      <c r="C682" s="128"/>
      <c r="D682" s="128"/>
      <c r="E682" s="85">
        <v>0</v>
      </c>
      <c r="F682" s="85">
        <v>0</v>
      </c>
      <c r="G682" s="85"/>
      <c r="H682" s="131"/>
      <c r="I682" s="134"/>
      <c r="J682" s="134"/>
      <c r="K682" s="141"/>
    </row>
    <row r="683" spans="1:11" s="12" customFormat="1" ht="12.75" customHeight="1">
      <c r="A683" s="147">
        <v>7</v>
      </c>
      <c r="B683" s="139" t="s">
        <v>199</v>
      </c>
      <c r="C683" s="263" t="s">
        <v>200</v>
      </c>
      <c r="D683" s="146">
        <v>40507</v>
      </c>
      <c r="E683" s="85">
        <v>5000</v>
      </c>
      <c r="F683" s="85">
        <v>300</v>
      </c>
      <c r="G683" s="85">
        <v>300</v>
      </c>
      <c r="H683" s="317"/>
      <c r="I683" s="255"/>
      <c r="J683" s="255"/>
      <c r="K683" s="139" t="s">
        <v>201</v>
      </c>
    </row>
    <row r="684" spans="1:11" s="12" customFormat="1" ht="12.75" customHeight="1">
      <c r="A684" s="148"/>
      <c r="B684" s="140"/>
      <c r="C684" s="146"/>
      <c r="D684" s="146"/>
      <c r="E684" s="85">
        <v>0</v>
      </c>
      <c r="F684" s="85">
        <v>0</v>
      </c>
      <c r="G684" s="85"/>
      <c r="H684" s="317"/>
      <c r="I684" s="255"/>
      <c r="J684" s="255"/>
      <c r="K684" s="140"/>
    </row>
    <row r="685" spans="1:11" s="12" customFormat="1" ht="12.75">
      <c r="A685" s="149"/>
      <c r="B685" s="141"/>
      <c r="C685" s="146"/>
      <c r="D685" s="146"/>
      <c r="E685" s="85">
        <v>0</v>
      </c>
      <c r="F685" s="85">
        <v>0</v>
      </c>
      <c r="G685" s="85"/>
      <c r="H685" s="317"/>
      <c r="I685" s="255"/>
      <c r="J685" s="255"/>
      <c r="K685" s="141"/>
    </row>
    <row r="686" spans="1:11" s="12" customFormat="1" ht="12.75">
      <c r="A686" s="142">
        <v>8</v>
      </c>
      <c r="B686" s="139" t="s">
        <v>202</v>
      </c>
      <c r="C686" s="145" t="s">
        <v>200</v>
      </c>
      <c r="D686" s="146">
        <v>40507</v>
      </c>
      <c r="E686" s="86">
        <v>4830</v>
      </c>
      <c r="F686" s="86">
        <v>1932</v>
      </c>
      <c r="G686" s="86">
        <v>1932</v>
      </c>
      <c r="H686" s="129"/>
      <c r="I686" s="132"/>
      <c r="J686" s="132"/>
      <c r="K686" s="139" t="s">
        <v>203</v>
      </c>
    </row>
    <row r="687" spans="1:11" s="12" customFormat="1" ht="12.75" customHeight="1">
      <c r="A687" s="143"/>
      <c r="B687" s="140"/>
      <c r="C687" s="127"/>
      <c r="D687" s="146"/>
      <c r="E687" s="85">
        <v>0</v>
      </c>
      <c r="F687" s="85">
        <v>0</v>
      </c>
      <c r="G687" s="85">
        <v>0</v>
      </c>
      <c r="H687" s="130"/>
      <c r="I687" s="133"/>
      <c r="J687" s="133"/>
      <c r="K687" s="140"/>
    </row>
    <row r="688" spans="1:11" s="12" customFormat="1" ht="12.75">
      <c r="A688" s="144"/>
      <c r="B688" s="141"/>
      <c r="C688" s="128"/>
      <c r="D688" s="146"/>
      <c r="E688" s="85">
        <v>0</v>
      </c>
      <c r="F688" s="85">
        <v>0</v>
      </c>
      <c r="G688" s="85">
        <v>0</v>
      </c>
      <c r="H688" s="131"/>
      <c r="I688" s="134"/>
      <c r="J688" s="134"/>
      <c r="K688" s="141"/>
    </row>
    <row r="689" spans="1:11" s="12" customFormat="1" ht="12.75">
      <c r="A689" s="147">
        <v>9</v>
      </c>
      <c r="B689" s="139" t="s">
        <v>204</v>
      </c>
      <c r="C689" s="145" t="s">
        <v>205</v>
      </c>
      <c r="D689" s="146">
        <v>40507</v>
      </c>
      <c r="E689" s="86">
        <v>4700</v>
      </c>
      <c r="F689" s="86">
        <v>1700</v>
      </c>
      <c r="G689" s="86">
        <v>1700</v>
      </c>
      <c r="H689" s="129"/>
      <c r="I689" s="132"/>
      <c r="J689" s="132"/>
      <c r="K689" s="139" t="s">
        <v>206</v>
      </c>
    </row>
    <row r="690" spans="1:11" s="12" customFormat="1" ht="12.75" customHeight="1">
      <c r="A690" s="148"/>
      <c r="B690" s="150"/>
      <c r="C690" s="127"/>
      <c r="D690" s="146"/>
      <c r="E690" s="85">
        <v>0</v>
      </c>
      <c r="F690" s="85">
        <v>0</v>
      </c>
      <c r="G690" s="85">
        <v>0</v>
      </c>
      <c r="H690" s="130"/>
      <c r="I690" s="133"/>
      <c r="J690" s="133"/>
      <c r="K690" s="140"/>
    </row>
    <row r="691" spans="1:11" s="12" customFormat="1" ht="12.75">
      <c r="A691" s="149"/>
      <c r="B691" s="151"/>
      <c r="C691" s="128"/>
      <c r="D691" s="146"/>
      <c r="E691" s="85">
        <v>0</v>
      </c>
      <c r="F691" s="85">
        <v>0</v>
      </c>
      <c r="G691" s="85">
        <v>0</v>
      </c>
      <c r="H691" s="131"/>
      <c r="I691" s="134"/>
      <c r="J691" s="134"/>
      <c r="K691" s="141"/>
    </row>
    <row r="692" spans="1:11" s="12" customFormat="1" ht="12.75">
      <c r="A692" s="142">
        <v>10</v>
      </c>
      <c r="B692" s="139" t="s">
        <v>207</v>
      </c>
      <c r="C692" s="145" t="s">
        <v>208</v>
      </c>
      <c r="D692" s="146">
        <v>40507</v>
      </c>
      <c r="E692" s="85">
        <v>4800</v>
      </c>
      <c r="F692" s="85">
        <v>1920</v>
      </c>
      <c r="G692" s="85">
        <v>1920</v>
      </c>
      <c r="H692" s="129"/>
      <c r="I692" s="132"/>
      <c r="J692" s="132"/>
      <c r="K692" s="139" t="s">
        <v>0</v>
      </c>
    </row>
    <row r="693" spans="1:11" s="12" customFormat="1" ht="12.75">
      <c r="A693" s="143"/>
      <c r="B693" s="140"/>
      <c r="C693" s="127"/>
      <c r="D693" s="146"/>
      <c r="E693" s="85">
        <v>0</v>
      </c>
      <c r="F693" s="85">
        <v>0</v>
      </c>
      <c r="G693" s="85">
        <v>0</v>
      </c>
      <c r="H693" s="130"/>
      <c r="I693" s="133"/>
      <c r="J693" s="133"/>
      <c r="K693" s="140"/>
    </row>
    <row r="694" spans="1:11" s="12" customFormat="1" ht="12.75" customHeight="1">
      <c r="A694" s="144"/>
      <c r="B694" s="141"/>
      <c r="C694" s="128"/>
      <c r="D694" s="146"/>
      <c r="E694" s="85">
        <v>0</v>
      </c>
      <c r="F694" s="85">
        <v>0</v>
      </c>
      <c r="G694" s="85">
        <v>0</v>
      </c>
      <c r="H694" s="131"/>
      <c r="I694" s="134"/>
      <c r="J694" s="134"/>
      <c r="K694" s="141"/>
    </row>
    <row r="695" spans="1:11" s="12" customFormat="1" ht="12.75" customHeight="1">
      <c r="A695" s="147">
        <v>11</v>
      </c>
      <c r="B695" s="139" t="s">
        <v>1</v>
      </c>
      <c r="C695" s="145" t="s">
        <v>2</v>
      </c>
      <c r="D695" s="146">
        <v>40507</v>
      </c>
      <c r="E695" s="85">
        <v>6000</v>
      </c>
      <c r="F695" s="85">
        <v>2400</v>
      </c>
      <c r="G695" s="85">
        <v>2400</v>
      </c>
      <c r="H695" s="129"/>
      <c r="I695" s="132"/>
      <c r="J695" s="132"/>
      <c r="K695" s="139" t="s">
        <v>3</v>
      </c>
    </row>
    <row r="696" spans="1:11" s="12" customFormat="1" ht="12.75" customHeight="1">
      <c r="A696" s="148"/>
      <c r="B696" s="140"/>
      <c r="C696" s="127"/>
      <c r="D696" s="146"/>
      <c r="E696" s="85">
        <v>0</v>
      </c>
      <c r="F696" s="85">
        <v>0</v>
      </c>
      <c r="G696" s="85">
        <v>0</v>
      </c>
      <c r="H696" s="130"/>
      <c r="I696" s="133"/>
      <c r="J696" s="133"/>
      <c r="K696" s="140"/>
    </row>
    <row r="697" spans="1:11" s="12" customFormat="1" ht="12.75" customHeight="1">
      <c r="A697" s="149"/>
      <c r="B697" s="141"/>
      <c r="C697" s="128"/>
      <c r="D697" s="146"/>
      <c r="E697" s="85">
        <v>0</v>
      </c>
      <c r="F697" s="85">
        <v>0</v>
      </c>
      <c r="G697" s="85">
        <v>0</v>
      </c>
      <c r="H697" s="131"/>
      <c r="I697" s="134"/>
      <c r="J697" s="134"/>
      <c r="K697" s="141"/>
    </row>
    <row r="698" spans="1:11" s="12" customFormat="1" ht="12.75" customHeight="1">
      <c r="A698" s="142">
        <v>12</v>
      </c>
      <c r="B698" s="139" t="s">
        <v>4</v>
      </c>
      <c r="C698" s="145" t="s">
        <v>2</v>
      </c>
      <c r="D698" s="146">
        <v>40507</v>
      </c>
      <c r="E698" s="85">
        <v>8000</v>
      </c>
      <c r="F698" s="85">
        <v>500</v>
      </c>
      <c r="G698" s="85">
        <v>500</v>
      </c>
      <c r="H698" s="129"/>
      <c r="I698" s="132"/>
      <c r="J698" s="132"/>
      <c r="K698" s="139" t="s">
        <v>5</v>
      </c>
    </row>
    <row r="699" spans="1:11" s="12" customFormat="1" ht="12.75" customHeight="1">
      <c r="A699" s="143"/>
      <c r="B699" s="140"/>
      <c r="C699" s="127"/>
      <c r="D699" s="146"/>
      <c r="E699" s="85">
        <v>0</v>
      </c>
      <c r="F699" s="85">
        <v>0</v>
      </c>
      <c r="G699" s="85">
        <v>0</v>
      </c>
      <c r="H699" s="130"/>
      <c r="I699" s="133"/>
      <c r="J699" s="133"/>
      <c r="K699" s="140"/>
    </row>
    <row r="700" spans="1:11" s="12" customFormat="1" ht="12.75" customHeight="1">
      <c r="A700" s="144"/>
      <c r="B700" s="141"/>
      <c r="C700" s="128"/>
      <c r="D700" s="146"/>
      <c r="E700" s="85">
        <v>0</v>
      </c>
      <c r="F700" s="85">
        <v>0</v>
      </c>
      <c r="G700" s="85">
        <v>0</v>
      </c>
      <c r="H700" s="131"/>
      <c r="I700" s="134"/>
      <c r="J700" s="134"/>
      <c r="K700" s="141"/>
    </row>
    <row r="701" spans="1:11" s="12" customFormat="1" ht="12.75" customHeight="1">
      <c r="A701" s="147">
        <v>13</v>
      </c>
      <c r="B701" s="139" t="s">
        <v>6</v>
      </c>
      <c r="C701" s="145" t="s">
        <v>2</v>
      </c>
      <c r="D701" s="146">
        <v>40507</v>
      </c>
      <c r="E701" s="85">
        <v>7275</v>
      </c>
      <c r="F701" s="85">
        <v>2000</v>
      </c>
      <c r="G701" s="85">
        <v>2000</v>
      </c>
      <c r="H701" s="129"/>
      <c r="I701" s="132"/>
      <c r="J701" s="132"/>
      <c r="K701" s="139" t="s">
        <v>7</v>
      </c>
    </row>
    <row r="702" spans="1:11" s="12" customFormat="1" ht="12.75" customHeight="1">
      <c r="A702" s="148"/>
      <c r="B702" s="140"/>
      <c r="C702" s="127"/>
      <c r="D702" s="146"/>
      <c r="E702" s="85">
        <v>0</v>
      </c>
      <c r="F702" s="85">
        <v>0</v>
      </c>
      <c r="G702" s="85">
        <v>0</v>
      </c>
      <c r="H702" s="130"/>
      <c r="I702" s="133"/>
      <c r="J702" s="133"/>
      <c r="K702" s="140"/>
    </row>
    <row r="703" spans="1:11" s="12" customFormat="1" ht="12.75" customHeight="1">
      <c r="A703" s="149"/>
      <c r="B703" s="141"/>
      <c r="C703" s="128"/>
      <c r="D703" s="146"/>
      <c r="E703" s="85">
        <v>0</v>
      </c>
      <c r="F703" s="85">
        <v>0</v>
      </c>
      <c r="G703" s="85">
        <v>0</v>
      </c>
      <c r="H703" s="131"/>
      <c r="I703" s="134"/>
      <c r="J703" s="134"/>
      <c r="K703" s="141"/>
    </row>
    <row r="704" spans="1:11" s="12" customFormat="1" ht="12.75" customHeight="1">
      <c r="A704" s="142">
        <v>14</v>
      </c>
      <c r="B704" s="139" t="s">
        <v>8</v>
      </c>
      <c r="C704" s="145" t="s">
        <v>9</v>
      </c>
      <c r="D704" s="146">
        <v>40507</v>
      </c>
      <c r="E704" s="85">
        <v>13900</v>
      </c>
      <c r="F704" s="85">
        <v>3000</v>
      </c>
      <c r="G704" s="85">
        <v>3000</v>
      </c>
      <c r="H704" s="129"/>
      <c r="I704" s="132"/>
      <c r="J704" s="132"/>
      <c r="K704" s="139" t="s">
        <v>10</v>
      </c>
    </row>
    <row r="705" spans="1:11" s="12" customFormat="1" ht="12.75" customHeight="1">
      <c r="A705" s="143"/>
      <c r="B705" s="140"/>
      <c r="C705" s="127"/>
      <c r="D705" s="146"/>
      <c r="E705" s="85">
        <v>0</v>
      </c>
      <c r="F705" s="85">
        <v>0</v>
      </c>
      <c r="G705" s="85">
        <v>0</v>
      </c>
      <c r="H705" s="130"/>
      <c r="I705" s="133"/>
      <c r="J705" s="133"/>
      <c r="K705" s="140"/>
    </row>
    <row r="706" spans="1:11" s="12" customFormat="1" ht="12.75" customHeight="1">
      <c r="A706" s="144"/>
      <c r="B706" s="141"/>
      <c r="C706" s="128"/>
      <c r="D706" s="146"/>
      <c r="E706" s="85">
        <v>0</v>
      </c>
      <c r="F706" s="85">
        <v>0</v>
      </c>
      <c r="G706" s="85">
        <v>0</v>
      </c>
      <c r="H706" s="131"/>
      <c r="I706" s="134"/>
      <c r="J706" s="134"/>
      <c r="K706" s="141"/>
    </row>
    <row r="707" spans="1:11" s="12" customFormat="1" ht="12.75" customHeight="1">
      <c r="A707" s="117"/>
      <c r="B707" s="136" t="s">
        <v>229</v>
      </c>
      <c r="C707" s="126"/>
      <c r="D707" s="126"/>
      <c r="E707" s="85">
        <f>E708+E709+E710</f>
        <v>144780</v>
      </c>
      <c r="F707" s="85">
        <f>F708+F709+F710</f>
        <v>70267</v>
      </c>
      <c r="G707" s="85">
        <f>G708+G709+G710</f>
        <v>70267</v>
      </c>
      <c r="H707" s="129"/>
      <c r="I707" s="132"/>
      <c r="J707" s="132"/>
      <c r="K707" s="123"/>
    </row>
    <row r="708" spans="1:11" s="12" customFormat="1" ht="12.75" customHeight="1">
      <c r="A708" s="118"/>
      <c r="B708" s="137"/>
      <c r="C708" s="127"/>
      <c r="D708" s="127"/>
      <c r="E708" s="84">
        <f aca="true" t="shared" si="4" ref="E708:G709">E665+E668+E671+E674+E677+E680+E683+E686+E689+E692+E695+E698+E701+E704</f>
        <v>144780</v>
      </c>
      <c r="F708" s="84">
        <f t="shared" si="4"/>
        <v>70267</v>
      </c>
      <c r="G708" s="84">
        <f t="shared" si="4"/>
        <v>70267</v>
      </c>
      <c r="H708" s="130"/>
      <c r="I708" s="133"/>
      <c r="J708" s="133"/>
      <c r="K708" s="124"/>
    </row>
    <row r="709" spans="1:11" s="12" customFormat="1" ht="12.75" customHeight="1">
      <c r="A709" s="118"/>
      <c r="B709" s="137"/>
      <c r="C709" s="127"/>
      <c r="D709" s="127"/>
      <c r="E709" s="84">
        <f t="shared" si="4"/>
        <v>0</v>
      </c>
      <c r="F709" s="84">
        <f t="shared" si="4"/>
        <v>0</v>
      </c>
      <c r="G709" s="84">
        <f t="shared" si="4"/>
        <v>0</v>
      </c>
      <c r="H709" s="130"/>
      <c r="I709" s="133"/>
      <c r="J709" s="133"/>
      <c r="K709" s="124"/>
    </row>
    <row r="710" spans="1:11" s="12" customFormat="1" ht="12.75" customHeight="1">
      <c r="A710" s="135"/>
      <c r="B710" s="138"/>
      <c r="C710" s="128"/>
      <c r="D710" s="128"/>
      <c r="E710" s="84">
        <f>E667+E670+E673+E676+E679+E682+E685+E688+E694+E697+E700</f>
        <v>0</v>
      </c>
      <c r="F710" s="84">
        <f>F667+F670+F673+F676+F679+F682+F685+F688+F694+F697+F700</f>
        <v>0</v>
      </c>
      <c r="G710" s="84">
        <f>G667+G670+G673+G676+G679+G682+G685+G688+G694+G697+G700</f>
        <v>0</v>
      </c>
      <c r="H710" s="131"/>
      <c r="I710" s="134"/>
      <c r="J710" s="134"/>
      <c r="K710" s="125"/>
    </row>
    <row r="711" spans="1:11" s="12" customFormat="1" ht="12.75" customHeight="1">
      <c r="A711" s="117"/>
      <c r="B711" s="120" t="s">
        <v>260</v>
      </c>
      <c r="C711" s="123"/>
      <c r="D711" s="126"/>
      <c r="E711" s="84">
        <f>E712+E713+E714</f>
        <v>0</v>
      </c>
      <c r="F711" s="84">
        <f>F712+F713+F714</f>
        <v>1008</v>
      </c>
      <c r="G711" s="84">
        <f>G712+G713+G714</f>
        <v>0</v>
      </c>
      <c r="H711" s="111"/>
      <c r="I711" s="111"/>
      <c r="J711" s="111"/>
      <c r="K711" s="114" t="s">
        <v>11</v>
      </c>
    </row>
    <row r="712" spans="1:11" s="12" customFormat="1" ht="12.75" customHeight="1">
      <c r="A712" s="118"/>
      <c r="B712" s="121"/>
      <c r="C712" s="124"/>
      <c r="D712" s="127"/>
      <c r="E712" s="84">
        <v>0</v>
      </c>
      <c r="F712" s="84">
        <f>F662-F708</f>
        <v>1008</v>
      </c>
      <c r="G712" s="84">
        <v>0</v>
      </c>
      <c r="H712" s="112"/>
      <c r="I712" s="112"/>
      <c r="J712" s="112"/>
      <c r="K712" s="115"/>
    </row>
    <row r="713" spans="1:11" s="12" customFormat="1" ht="12.75" customHeight="1">
      <c r="A713" s="118"/>
      <c r="B713" s="121"/>
      <c r="C713" s="124"/>
      <c r="D713" s="127"/>
      <c r="E713" s="84">
        <v>0</v>
      </c>
      <c r="F713" s="84">
        <f>F663-F709</f>
        <v>0</v>
      </c>
      <c r="G713" s="84">
        <v>0</v>
      </c>
      <c r="H713" s="112"/>
      <c r="I713" s="112"/>
      <c r="J713" s="112"/>
      <c r="K713" s="115"/>
    </row>
    <row r="714" spans="1:11" s="12" customFormat="1" ht="12.75" customHeight="1">
      <c r="A714" s="119"/>
      <c r="B714" s="122"/>
      <c r="C714" s="125"/>
      <c r="D714" s="128"/>
      <c r="E714" s="84">
        <v>0</v>
      </c>
      <c r="F714" s="84">
        <f>F664-F710</f>
        <v>0</v>
      </c>
      <c r="G714" s="84">
        <v>0</v>
      </c>
      <c r="H714" s="113"/>
      <c r="I714" s="113"/>
      <c r="J714" s="113"/>
      <c r="K714" s="116"/>
    </row>
    <row r="715" spans="1:11" ht="34.5" customHeight="1">
      <c r="A715" s="249"/>
      <c r="B715" s="250"/>
      <c r="C715" s="250"/>
      <c r="D715" s="251"/>
      <c r="E715" s="13"/>
      <c r="F715" s="13"/>
      <c r="G715" s="13"/>
      <c r="H715" s="14"/>
      <c r="I715" s="15"/>
      <c r="J715" s="256" t="s">
        <v>459</v>
      </c>
      <c r="K715" s="257"/>
    </row>
    <row r="716" spans="1:11" ht="18">
      <c r="A716" s="252"/>
      <c r="B716" s="253"/>
      <c r="C716" s="253"/>
      <c r="D716" s="254"/>
      <c r="E716" s="13"/>
      <c r="F716" s="13"/>
      <c r="G716" s="13"/>
      <c r="H716" s="14"/>
      <c r="I716" s="15"/>
      <c r="J716" s="258"/>
      <c r="K716" s="259"/>
    </row>
    <row r="717" spans="1:11" ht="18">
      <c r="A717" s="16"/>
      <c r="B717" s="16"/>
      <c r="C717" s="16"/>
      <c r="D717" s="16"/>
      <c r="E717" s="17"/>
      <c r="F717" s="17"/>
      <c r="G717" s="17"/>
      <c r="H717" s="15"/>
      <c r="I717" s="15"/>
      <c r="J717" s="15"/>
      <c r="K717" s="15"/>
    </row>
    <row r="718" spans="1:11" ht="18">
      <c r="A718" s="16"/>
      <c r="B718" s="16"/>
      <c r="C718" s="16"/>
      <c r="D718" s="16"/>
      <c r="E718" s="17"/>
      <c r="F718" s="17"/>
      <c r="G718" s="17"/>
      <c r="H718" s="15"/>
      <c r="I718" s="15"/>
      <c r="J718" s="15"/>
      <c r="K718" s="15"/>
    </row>
    <row r="719" spans="2:7" ht="18">
      <c r="B719" s="18"/>
      <c r="E719" s="20"/>
      <c r="F719" s="20"/>
      <c r="G719" s="20"/>
    </row>
    <row r="720" spans="5:7" ht="18">
      <c r="E720" s="20"/>
      <c r="F720" s="20"/>
      <c r="G720" s="20"/>
    </row>
    <row r="721" spans="5:7" ht="18">
      <c r="E721" s="20"/>
      <c r="F721" s="20"/>
      <c r="G721" s="20"/>
    </row>
    <row r="722" spans="5:7" ht="18">
      <c r="E722" s="20"/>
      <c r="F722" s="20"/>
      <c r="G722" s="20"/>
    </row>
    <row r="723" spans="5:7" ht="18">
      <c r="E723" s="20"/>
      <c r="F723" s="20"/>
      <c r="G723" s="20"/>
    </row>
    <row r="724" spans="5:7" ht="18">
      <c r="E724" s="20"/>
      <c r="F724" s="20"/>
      <c r="G724" s="20"/>
    </row>
    <row r="725" spans="5:7" ht="18">
      <c r="E725" s="20"/>
      <c r="F725" s="20"/>
      <c r="G725" s="20"/>
    </row>
    <row r="726" spans="5:7" ht="18">
      <c r="E726" s="20"/>
      <c r="F726" s="20"/>
      <c r="G726" s="20"/>
    </row>
    <row r="727" spans="5:7" ht="18">
      <c r="E727" s="20"/>
      <c r="F727" s="20"/>
      <c r="G727" s="20"/>
    </row>
    <row r="728" spans="5:7" ht="18">
      <c r="E728" s="20"/>
      <c r="F728" s="20"/>
      <c r="G728" s="20"/>
    </row>
  </sheetData>
  <sheetProtection/>
  <mergeCells count="443">
    <mergeCell ref="H58:H60"/>
    <mergeCell ref="I58:I60"/>
    <mergeCell ref="K47:K49"/>
    <mergeCell ref="J50:J52"/>
    <mergeCell ref="K50:K52"/>
    <mergeCell ref="A53:A56"/>
    <mergeCell ref="B53:B56"/>
    <mergeCell ref="C53:C56"/>
    <mergeCell ref="D53:D56"/>
    <mergeCell ref="H53:H56"/>
    <mergeCell ref="I53:I56"/>
    <mergeCell ref="J53:J56"/>
    <mergeCell ref="J68:J70"/>
    <mergeCell ref="K68:K70"/>
    <mergeCell ref="A50:A52"/>
    <mergeCell ref="B50:B52"/>
    <mergeCell ref="C50:C52"/>
    <mergeCell ref="D50:D52"/>
    <mergeCell ref="K53:K56"/>
    <mergeCell ref="J58:J60"/>
    <mergeCell ref="K58:K60"/>
    <mergeCell ref="A57:A60"/>
    <mergeCell ref="K674:K676"/>
    <mergeCell ref="J674:J676"/>
    <mergeCell ref="J80:J82"/>
    <mergeCell ref="K80:K82"/>
    <mergeCell ref="J77:J79"/>
    <mergeCell ref="K77:K79"/>
    <mergeCell ref="I677:I679"/>
    <mergeCell ref="H677:H679"/>
    <mergeCell ref="B674:B676"/>
    <mergeCell ref="B677:B679"/>
    <mergeCell ref="I674:I676"/>
    <mergeCell ref="H674:H676"/>
    <mergeCell ref="D674:D676"/>
    <mergeCell ref="C674:C676"/>
    <mergeCell ref="H668:H670"/>
    <mergeCell ref="J680:J682"/>
    <mergeCell ref="I680:I682"/>
    <mergeCell ref="H680:H682"/>
    <mergeCell ref="K671:K673"/>
    <mergeCell ref="A692:A694"/>
    <mergeCell ref="B692:B694"/>
    <mergeCell ref="C692:C694"/>
    <mergeCell ref="D692:D694"/>
    <mergeCell ref="J677:J679"/>
    <mergeCell ref="D671:D673"/>
    <mergeCell ref="C671:C673"/>
    <mergeCell ref="H683:H685"/>
    <mergeCell ref="K668:K670"/>
    <mergeCell ref="J668:J670"/>
    <mergeCell ref="J671:J673"/>
    <mergeCell ref="I671:I673"/>
    <mergeCell ref="H671:H673"/>
    <mergeCell ref="K677:K679"/>
    <mergeCell ref="I668:I670"/>
    <mergeCell ref="A47:A49"/>
    <mergeCell ref="B47:B49"/>
    <mergeCell ref="C47:C49"/>
    <mergeCell ref="D47:D49"/>
    <mergeCell ref="C71:C73"/>
    <mergeCell ref="D71:D73"/>
    <mergeCell ref="B57:B60"/>
    <mergeCell ref="C57:C60"/>
    <mergeCell ref="D57:D60"/>
    <mergeCell ref="A80:A82"/>
    <mergeCell ref="B80:B82"/>
    <mergeCell ref="C80:C82"/>
    <mergeCell ref="D80:D82"/>
    <mergeCell ref="J71:J73"/>
    <mergeCell ref="K71:K73"/>
    <mergeCell ref="H71:H73"/>
    <mergeCell ref="I71:I73"/>
    <mergeCell ref="H80:H82"/>
    <mergeCell ref="I80:I82"/>
    <mergeCell ref="J74:J76"/>
    <mergeCell ref="K74:K76"/>
    <mergeCell ref="H77:H79"/>
    <mergeCell ref="I77:I79"/>
    <mergeCell ref="H74:H76"/>
    <mergeCell ref="I74:I76"/>
    <mergeCell ref="H68:H70"/>
    <mergeCell ref="I68:I70"/>
    <mergeCell ref="A71:A73"/>
    <mergeCell ref="B71:B73"/>
    <mergeCell ref="A68:A70"/>
    <mergeCell ref="B68:B70"/>
    <mergeCell ref="C634:C636"/>
    <mergeCell ref="D634:D636"/>
    <mergeCell ref="A65:A67"/>
    <mergeCell ref="B65:B67"/>
    <mergeCell ref="C65:C67"/>
    <mergeCell ref="D65:D67"/>
    <mergeCell ref="C68:C70"/>
    <mergeCell ref="D68:D70"/>
    <mergeCell ref="A74:A76"/>
    <mergeCell ref="B74:B76"/>
    <mergeCell ref="K634:K636"/>
    <mergeCell ref="J637:J639"/>
    <mergeCell ref="K637:K639"/>
    <mergeCell ref="H65:H67"/>
    <mergeCell ref="I65:I67"/>
    <mergeCell ref="A640:A642"/>
    <mergeCell ref="B640:B642"/>
    <mergeCell ref="A637:A639"/>
    <mergeCell ref="B637:B639"/>
    <mergeCell ref="A634:A636"/>
    <mergeCell ref="A15:A18"/>
    <mergeCell ref="C630:C633"/>
    <mergeCell ref="D630:D633"/>
    <mergeCell ref="B61:B64"/>
    <mergeCell ref="C61:C64"/>
    <mergeCell ref="D61:D64"/>
    <mergeCell ref="C74:C76"/>
    <mergeCell ref="D74:D76"/>
    <mergeCell ref="A77:A79"/>
    <mergeCell ref="B77:B79"/>
    <mergeCell ref="B647:B650"/>
    <mergeCell ref="A647:A650"/>
    <mergeCell ref="K647:K650"/>
    <mergeCell ref="C647:C650"/>
    <mergeCell ref="D647:D650"/>
    <mergeCell ref="J647:J650"/>
    <mergeCell ref="H647:H650"/>
    <mergeCell ref="I647:I650"/>
    <mergeCell ref="K15:K18"/>
    <mergeCell ref="A2:K2"/>
    <mergeCell ref="A3:K3"/>
    <mergeCell ref="C4:J8"/>
    <mergeCell ref="K4:K8"/>
    <mergeCell ref="I9:I13"/>
    <mergeCell ref="A9:A13"/>
    <mergeCell ref="J9:J13"/>
    <mergeCell ref="K9:K13"/>
    <mergeCell ref="E9:G9"/>
    <mergeCell ref="K61:K64"/>
    <mergeCell ref="I61:I64"/>
    <mergeCell ref="I19:I22"/>
    <mergeCell ref="J19:J22"/>
    <mergeCell ref="K19:K22"/>
    <mergeCell ref="J23:J25"/>
    <mergeCell ref="K23:K25"/>
    <mergeCell ref="I50:I52"/>
    <mergeCell ref="I47:I49"/>
    <mergeCell ref="J47:J49"/>
    <mergeCell ref="I15:I18"/>
    <mergeCell ref="I23:I25"/>
    <mergeCell ref="B26:B28"/>
    <mergeCell ref="H9:H13"/>
    <mergeCell ref="J15:J18"/>
    <mergeCell ref="J61:J64"/>
    <mergeCell ref="B15:B18"/>
    <mergeCell ref="H61:H64"/>
    <mergeCell ref="H50:H52"/>
    <mergeCell ref="H47:H49"/>
    <mergeCell ref="B9:B13"/>
    <mergeCell ref="C9:C13"/>
    <mergeCell ref="D9:D13"/>
    <mergeCell ref="C15:C18"/>
    <mergeCell ref="D15:D18"/>
    <mergeCell ref="H15:H18"/>
    <mergeCell ref="A19:A22"/>
    <mergeCell ref="B19:B22"/>
    <mergeCell ref="C19:C22"/>
    <mergeCell ref="D19:D22"/>
    <mergeCell ref="H19:H22"/>
    <mergeCell ref="D643:D646"/>
    <mergeCell ref="A61:A64"/>
    <mergeCell ref="A630:A633"/>
    <mergeCell ref="H634:H636"/>
    <mergeCell ref="B634:B636"/>
    <mergeCell ref="K643:K646"/>
    <mergeCell ref="J630:J633"/>
    <mergeCell ref="K630:K633"/>
    <mergeCell ref="B630:B633"/>
    <mergeCell ref="H643:H646"/>
    <mergeCell ref="I643:I646"/>
    <mergeCell ref="I634:I636"/>
    <mergeCell ref="J640:J642"/>
    <mergeCell ref="K640:K642"/>
    <mergeCell ref="J634:J636"/>
    <mergeCell ref="J65:J67"/>
    <mergeCell ref="K65:K67"/>
    <mergeCell ref="H630:H633"/>
    <mergeCell ref="I630:I633"/>
    <mergeCell ref="H86:H88"/>
    <mergeCell ref="I86:I88"/>
    <mergeCell ref="J86:J88"/>
    <mergeCell ref="K86:K88"/>
    <mergeCell ref="H89:H91"/>
    <mergeCell ref="I89:I91"/>
    <mergeCell ref="A643:A646"/>
    <mergeCell ref="A668:A670"/>
    <mergeCell ref="K665:K667"/>
    <mergeCell ref="J665:J667"/>
    <mergeCell ref="I665:I667"/>
    <mergeCell ref="H665:H667"/>
    <mergeCell ref="C665:C667"/>
    <mergeCell ref="B665:B667"/>
    <mergeCell ref="B643:B646"/>
    <mergeCell ref="D661:D664"/>
    <mergeCell ref="A683:A685"/>
    <mergeCell ref="D680:D682"/>
    <mergeCell ref="C680:C682"/>
    <mergeCell ref="J643:J646"/>
    <mergeCell ref="A661:A664"/>
    <mergeCell ref="B661:B664"/>
    <mergeCell ref="C661:C664"/>
    <mergeCell ref="C643:C646"/>
    <mergeCell ref="C683:C685"/>
    <mergeCell ref="B683:B685"/>
    <mergeCell ref="K680:K682"/>
    <mergeCell ref="A715:D716"/>
    <mergeCell ref="D665:D667"/>
    <mergeCell ref="D677:D679"/>
    <mergeCell ref="C677:C679"/>
    <mergeCell ref="K683:K685"/>
    <mergeCell ref="J683:J685"/>
    <mergeCell ref="I683:I685"/>
    <mergeCell ref="J715:K716"/>
    <mergeCell ref="D683:D685"/>
    <mergeCell ref="K652:K654"/>
    <mergeCell ref="I662:I664"/>
    <mergeCell ref="J662:J664"/>
    <mergeCell ref="K662:K664"/>
    <mergeCell ref="K658:K660"/>
    <mergeCell ref="K655:K657"/>
    <mergeCell ref="J652:J654"/>
    <mergeCell ref="H662:H664"/>
    <mergeCell ref="H655:H657"/>
    <mergeCell ref="I655:I657"/>
    <mergeCell ref="J655:J657"/>
    <mergeCell ref="J658:J660"/>
    <mergeCell ref="B680:B682"/>
    <mergeCell ref="A680:A682"/>
    <mergeCell ref="A652:A654"/>
    <mergeCell ref="B652:B654"/>
    <mergeCell ref="A674:A676"/>
    <mergeCell ref="A677:A679"/>
    <mergeCell ref="B671:B673"/>
    <mergeCell ref="A671:A673"/>
    <mergeCell ref="A665:A667"/>
    <mergeCell ref="B668:B670"/>
    <mergeCell ref="A655:A657"/>
    <mergeCell ref="B655:B657"/>
    <mergeCell ref="C655:C657"/>
    <mergeCell ref="D655:D657"/>
    <mergeCell ref="A658:A660"/>
    <mergeCell ref="B658:B660"/>
    <mergeCell ref="D668:D670"/>
    <mergeCell ref="C668:C670"/>
    <mergeCell ref="C658:C660"/>
    <mergeCell ref="D658:D660"/>
    <mergeCell ref="H658:H660"/>
    <mergeCell ref="I658:I660"/>
    <mergeCell ref="C652:C654"/>
    <mergeCell ref="D652:D654"/>
    <mergeCell ref="H652:H654"/>
    <mergeCell ref="I652:I654"/>
    <mergeCell ref="A23:A25"/>
    <mergeCell ref="B23:B25"/>
    <mergeCell ref="C23:C25"/>
    <mergeCell ref="D23:D25"/>
    <mergeCell ref="C26:C28"/>
    <mergeCell ref="D26:D28"/>
    <mergeCell ref="H23:H25"/>
    <mergeCell ref="K26:K28"/>
    <mergeCell ref="A29:A31"/>
    <mergeCell ref="B29:B31"/>
    <mergeCell ref="C29:C31"/>
    <mergeCell ref="D29:D31"/>
    <mergeCell ref="H29:H31"/>
    <mergeCell ref="I29:I31"/>
    <mergeCell ref="J29:J31"/>
    <mergeCell ref="K29:K31"/>
    <mergeCell ref="H32:H34"/>
    <mergeCell ref="I32:I34"/>
    <mergeCell ref="J32:J34"/>
    <mergeCell ref="A26:A28"/>
    <mergeCell ref="A32:A34"/>
    <mergeCell ref="B32:B34"/>
    <mergeCell ref="C32:C34"/>
    <mergeCell ref="H26:H28"/>
    <mergeCell ref="I26:I28"/>
    <mergeCell ref="J26:J28"/>
    <mergeCell ref="K32:K34"/>
    <mergeCell ref="A35:A37"/>
    <mergeCell ref="B35:B37"/>
    <mergeCell ref="C35:C37"/>
    <mergeCell ref="D35:D37"/>
    <mergeCell ref="H35:H37"/>
    <mergeCell ref="I35:I37"/>
    <mergeCell ref="J35:J37"/>
    <mergeCell ref="K35:K37"/>
    <mergeCell ref="D32:D34"/>
    <mergeCell ref="J44:J46"/>
    <mergeCell ref="J38:J40"/>
    <mergeCell ref="A38:A40"/>
    <mergeCell ref="B38:B40"/>
    <mergeCell ref="C38:C40"/>
    <mergeCell ref="D38:D40"/>
    <mergeCell ref="K38:K40"/>
    <mergeCell ref="C41:C43"/>
    <mergeCell ref="D41:D43"/>
    <mergeCell ref="H41:H43"/>
    <mergeCell ref="I41:I43"/>
    <mergeCell ref="J41:J43"/>
    <mergeCell ref="K41:K43"/>
    <mergeCell ref="H38:H40"/>
    <mergeCell ref="I38:I40"/>
    <mergeCell ref="B104:B107"/>
    <mergeCell ref="K44:K46"/>
    <mergeCell ref="B44:B46"/>
    <mergeCell ref="B41:B43"/>
    <mergeCell ref="H44:H46"/>
    <mergeCell ref="I44:I46"/>
    <mergeCell ref="H83:H85"/>
    <mergeCell ref="I83:I85"/>
    <mergeCell ref="J83:J85"/>
    <mergeCell ref="K83:K85"/>
    <mergeCell ref="A83:A85"/>
    <mergeCell ref="B83:B85"/>
    <mergeCell ref="C83:C85"/>
    <mergeCell ref="D83:D85"/>
    <mergeCell ref="A44:A46"/>
    <mergeCell ref="A41:A43"/>
    <mergeCell ref="C44:C46"/>
    <mergeCell ref="D44:D46"/>
    <mergeCell ref="C77:C79"/>
    <mergeCell ref="D77:D79"/>
    <mergeCell ref="K92:K94"/>
    <mergeCell ref="A89:A91"/>
    <mergeCell ref="B89:B91"/>
    <mergeCell ref="C89:C91"/>
    <mergeCell ref="D89:D91"/>
    <mergeCell ref="A86:A88"/>
    <mergeCell ref="B86:B88"/>
    <mergeCell ref="C86:C88"/>
    <mergeCell ref="D86:D88"/>
    <mergeCell ref="I95:I97"/>
    <mergeCell ref="J89:J91"/>
    <mergeCell ref="K89:K91"/>
    <mergeCell ref="A92:A94"/>
    <mergeCell ref="B92:B94"/>
    <mergeCell ref="C92:C94"/>
    <mergeCell ref="D92:D94"/>
    <mergeCell ref="H92:H94"/>
    <mergeCell ref="I92:I94"/>
    <mergeCell ref="J92:J94"/>
    <mergeCell ref="K95:K97"/>
    <mergeCell ref="A98:A100"/>
    <mergeCell ref="B98:B100"/>
    <mergeCell ref="C98:C100"/>
    <mergeCell ref="D98:D100"/>
    <mergeCell ref="H98:H100"/>
    <mergeCell ref="I98:I100"/>
    <mergeCell ref="J98:J100"/>
    <mergeCell ref="K98:K100"/>
    <mergeCell ref="A95:A97"/>
    <mergeCell ref="A104:A107"/>
    <mergeCell ref="B108:B111"/>
    <mergeCell ref="A108:A111"/>
    <mergeCell ref="J101:J103"/>
    <mergeCell ref="I101:I103"/>
    <mergeCell ref="J95:J97"/>
    <mergeCell ref="B95:B97"/>
    <mergeCell ref="C95:C97"/>
    <mergeCell ref="D95:D97"/>
    <mergeCell ref="H95:H97"/>
    <mergeCell ref="K101:K103"/>
    <mergeCell ref="A101:A103"/>
    <mergeCell ref="B101:B103"/>
    <mergeCell ref="C101:C103"/>
    <mergeCell ref="D101:D103"/>
    <mergeCell ref="H101:H103"/>
    <mergeCell ref="J686:J688"/>
    <mergeCell ref="K686:K688"/>
    <mergeCell ref="A686:A688"/>
    <mergeCell ref="B686:B688"/>
    <mergeCell ref="C686:C688"/>
    <mergeCell ref="D686:D688"/>
    <mergeCell ref="A689:A691"/>
    <mergeCell ref="B689:B691"/>
    <mergeCell ref="C689:C691"/>
    <mergeCell ref="D689:D691"/>
    <mergeCell ref="H686:H688"/>
    <mergeCell ref="I686:I688"/>
    <mergeCell ref="H692:H694"/>
    <mergeCell ref="I692:I694"/>
    <mergeCell ref="J692:J694"/>
    <mergeCell ref="K692:K694"/>
    <mergeCell ref="H689:H691"/>
    <mergeCell ref="I689:I691"/>
    <mergeCell ref="J689:J691"/>
    <mergeCell ref="K689:K691"/>
    <mergeCell ref="H695:H697"/>
    <mergeCell ref="I695:I697"/>
    <mergeCell ref="J695:J697"/>
    <mergeCell ref="K695:K697"/>
    <mergeCell ref="A695:A697"/>
    <mergeCell ref="B695:B697"/>
    <mergeCell ref="C695:C697"/>
    <mergeCell ref="D695:D697"/>
    <mergeCell ref="H698:H700"/>
    <mergeCell ref="I698:I700"/>
    <mergeCell ref="J698:J700"/>
    <mergeCell ref="K698:K700"/>
    <mergeCell ref="A698:A700"/>
    <mergeCell ref="B698:B700"/>
    <mergeCell ref="C698:C700"/>
    <mergeCell ref="D698:D700"/>
    <mergeCell ref="H701:H703"/>
    <mergeCell ref="I701:I703"/>
    <mergeCell ref="J701:J703"/>
    <mergeCell ref="K701:K703"/>
    <mergeCell ref="A701:A703"/>
    <mergeCell ref="B701:B703"/>
    <mergeCell ref="C701:C703"/>
    <mergeCell ref="D701:D703"/>
    <mergeCell ref="H704:H706"/>
    <mergeCell ref="I704:I706"/>
    <mergeCell ref="J704:J706"/>
    <mergeCell ref="K704:K706"/>
    <mergeCell ref="A704:A706"/>
    <mergeCell ref="B704:B706"/>
    <mergeCell ref="C704:C706"/>
    <mergeCell ref="D704:D706"/>
    <mergeCell ref="H707:H710"/>
    <mergeCell ref="I707:I710"/>
    <mergeCell ref="J707:J710"/>
    <mergeCell ref="K707:K710"/>
    <mergeCell ref="A707:A710"/>
    <mergeCell ref="B707:B710"/>
    <mergeCell ref="C707:C710"/>
    <mergeCell ref="D707:D710"/>
    <mergeCell ref="H711:H714"/>
    <mergeCell ref="I711:I714"/>
    <mergeCell ref="J711:J714"/>
    <mergeCell ref="K711:K714"/>
    <mergeCell ref="A711:A714"/>
    <mergeCell ref="B711:B714"/>
    <mergeCell ref="C711:C714"/>
    <mergeCell ref="D711:D714"/>
  </mergeCells>
  <printOptions horizontalCentered="1"/>
  <pageMargins left="0.3937007874015748" right="0.3937007874015748" top="0.5905511811023623" bottom="0.5905511811023623" header="0.11811023622047245" footer="0.1968503937007874"/>
  <pageSetup firstPageNumber="211" useFirstPageNumber="1" fitToHeight="50" fitToWidth="1" horizontalDpi="600" verticalDpi="600" orientation="landscape" paperSize="9" scale="67" r:id="rId1"/>
  <headerFooter alignWithMargins="0">
    <oddFooter>&amp;C&amp;P</oddFooter>
  </headerFooter>
  <rowBreaks count="8" manualBreakCount="8">
    <brk id="73" max="10" man="1"/>
    <brk id="117" max="10" man="1"/>
    <brk id="161" max="10" man="1"/>
    <brk id="186" max="10" man="1"/>
    <brk id="299" max="10" man="1"/>
    <brk id="346" max="10" man="1"/>
    <brk id="633" max="10" man="1"/>
    <brk id="6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Минтранс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KontalevaVA</dc:creator>
  <cp:keywords/>
  <dc:description/>
  <cp:lastModifiedBy>Савельева Л. Б.</cp:lastModifiedBy>
  <cp:lastPrinted>2011-02-01T06:04:35Z</cp:lastPrinted>
  <dcterms:created xsi:type="dcterms:W3CDTF">2008-10-10T09:06:20Z</dcterms:created>
  <dcterms:modified xsi:type="dcterms:W3CDTF">2011-02-18T08:04:39Z</dcterms:modified>
  <cp:category/>
  <cp:version/>
  <cp:contentType/>
  <cp:contentStatus/>
</cp:coreProperties>
</file>