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9585" windowHeight="10335" activeTab="0"/>
  </bookViews>
  <sheets>
    <sheet name="Свод Ф№3" sheetId="1" r:id="rId1"/>
    <sheet name="Лист1" sheetId="2" r:id="rId2"/>
    <sheet name="Лист2" sheetId="3" r:id="rId3"/>
    <sheet name="Лист3" sheetId="4" r:id="rId4"/>
  </sheets>
  <definedNames>
    <definedName name="_xlnm.Print_Area" localSheetId="0">'Свод Ф№3'!$A$1:$M$192</definedName>
  </definedNames>
  <calcPr fullCalcOnLoad="1"/>
</workbook>
</file>

<file path=xl/sharedStrings.xml><?xml version="1.0" encoding="utf-8"?>
<sst xmlns="http://schemas.openxmlformats.org/spreadsheetml/2006/main" count="545" uniqueCount="479">
  <si>
    <t>На рассмотрение ПСД и сметы от ОАО «Концерн ПВО «Алмаз-Антей» поступили 29.12.2009г. Рассмотрены ФГУП «Госкорпорация по ОрВД» и с замечаниями направлены в ОАО «Концерн ПВО «Алмаз-Антей» 11.01.2010г. (исх. №5.4.1-029). Откорректированные документы повторно поступили в ФГУП «Госкорпорация по ОрВД» 20.04.2010г. Рассмотрены и направлены для устранения замечаний 26.04.2010г. (исх. №5.4.1-3754). В третий раз поступившие от Подрядчика 12.07.2010г. исправленные документы рассмотрены и направлены для устранения замечаний 19.07.2010г. (исх. №5.4.1-6622).
08.08.2010г. от Подрядчика получено для заключения Дополнительное соглашение №1. Соглашение рассмотрено ФГУП «ГК по ОрВД» и направлено Подрядчику для устранения замечаний 11.08.2010г. (исх. №5.4.1-7534). Откорректированные документы повторно поступили в ФГУП «Госкорпорация по ОрВД» 03.09.2010г. Рассмотрены и направлены для устранения замечаний 20.09.2010г. (исх. №5.4.1-8742). До настоящего времени замечания не устранены. Изготовленение и доставка оборудования VOR/DMEИзготовленение и доставка оборудования VOR/DME
По договору №106/09 от11.06.09 РМА/РМД: ПСД разработана, прошла ГГЭ, оборудование доставлено, ведутся СМР.</t>
  </si>
  <si>
    <t>ПСД получила отрицательное заключение, готовится к повторному рассмотрению в ГГЭ.
В рамках договора 301/09 от 27.10.09г.Оборудование ПРС поставлено на позицию,  представленная ПСД прошла согласование в ГК по ОрВД. Изготовлено и доставлено оборудование ПРС</t>
  </si>
  <si>
    <t xml:space="preserve">ПСД получила отрицательное заключение, готовится к повторному рассмотрению в ГГЭ.
В рамках договора 301/09 от 27.10.09г.Оборудование ПРС поставлено на позицию,  представленная ПСД прошла согласование в ГК по ОрВД. Замечания направлены в Алмаз-Антей.для доработки проекта. </t>
  </si>
  <si>
    <t>Заключен договор  на поставку радиосредств ВЧ диапазона № 100/10 от 12.08.2010 на сумму 8,4 млн.руб.
Оплачен аванс 30% на сумму 2,52 млн.руб.
Положительное заключение ГГЭ    Выполнен проект на поставку АРП Положительное заключение ГГЭ получено. Издан приказ ГК №375 от 29.11.2010г об утверждении ПСД.</t>
  </si>
  <si>
    <t>ПСД получила отрицательное заключение, готовится к повторному рассмотрению в ГГЭ.
По договору №511/08 от 06.02.09 выполнена ПСД на поставку АРП,  получено положительное заключение ГГЭ. Издан приказ №375 от 29.11. 2010г ГК по ОРВД на использование проекта в работе.</t>
  </si>
  <si>
    <t>1. Выполнены работы по поставке АППЦ
По договору № ГК-29/10-В от 26.02.2008 ПСД разработана и прошла ГГЭ, СМР выполнены, оборудование изготовлено и доставлено МиПНР ЛП выполнены. Летная проверка проведена.</t>
  </si>
  <si>
    <t>1.Выполнены работы по разработке ПСД на установку АППЦ "Минеральные Воды" по договору от 15.01.2009 № 15/252  с ОАО «Концерн ПВО «Алмаз-Антей» (субподрядчик ЗАО «ПО «Азимут»).
- ПСД АППЦ «Минеральные Воды» находится в ФГУ «ГЛАВГОСЭКСПЕРТИЗА РОССИИ».
- Оплачен аванс и 1 этап договора на сумму 1195596,00 рублей.
- Изготовлено АППЦ «Минеральные Воды», Акт сдачи приемки от 20.12.2010.
По договору № ГК-197-10/В от 14.07.2008 разработана и утверждена ПСД. АРЛК изготовлен и доставлен. Идут СМР по договору  345/10 от 27.08.2010.</t>
  </si>
  <si>
    <t>Разработана ПСД. Осуществляется устранение замечаний.
Осуществляется поставка радиосредств.</t>
  </si>
  <si>
    <t>По договору №433/08 ПСД разработана и сдана В ГГЭ. Получила положительное заключение ГГЭ. Проводятся мероприятия по утверждению ПСД в ФГУП "Госкорпорация по орВД"</t>
  </si>
  <si>
    <t>Реконструкция и техническое перевооружение комплекса средств УВД, РТОП и электросвязи аэропорта Оссора , включая оснащение аэродромным радиолокационным комплексом, приводной радиостанцией, средствами связи, реконструкцию КДП, г. Оссора, Камчатский край</t>
  </si>
  <si>
    <t>Договор № 450/09 от 10.09.2009 по поставке радиосредств ОВЧ диапазона выполнен полностью на сумму 2005449,60 рублей
По договору №511/08 от 06.02.09 выполнена ПСД на поставку АРП,  получено положительное заключение ГГЭ.  Издан приказ ГК по ОрВД №357 от 29.11.2010г. об утверждении проектной документации.</t>
  </si>
  <si>
    <t>Разработана ПСД. Получено положительное заключение ФГУ "Главгосэкспертизы России".</t>
  </si>
  <si>
    <t>Разработана ПСД.</t>
  </si>
  <si>
    <t xml:space="preserve">Изготовленение средств ВЧ радиосвязи для Мурманского и Магаданского районных центров.
</t>
  </si>
  <si>
    <t>Договор № № 344/09 от 13.07.09г Оплата выполненных работ эт.1- 14 000 000,00 руб.</t>
  </si>
  <si>
    <t>Оснащение укрупненных центров ЕС ОрВД, аэродромов гражданской авиации и местных диспетчерских пунктов ОВД комплексами средств автоматизации планирования использования воздушного пространства:</t>
  </si>
  <si>
    <t xml:space="preserve">1. КСА ПИВП ЗЦ/УЦ  для оснащения Хабаровского укрупнённого центра ЕС ОрВД
(Договор № 126/09 от 21.05.09г.)  (ДС № 1 от 01.10.2010г.) Всего в 2010 г. - 53 600 000,00 руб.  Оплата вып. работ эт.2.1 - 24.05.10  581 827,176 руб.                                                                                                                      2. КСА ПИВП ЗЦ/УЦ для оснащения Иркутского укрупнённого центра ЕС ОрВД
(Договор № 352/09 от 05.10.09г.)  Всего предусмотрено в 2010 г. -30 572 700,00 руб., представлены материалы проекта установки.                                                                                       3. КСА ПИВП ЗЦ/УЦ для оснащения Ростовского укрупнённого центра ЕС ОрВД
(Договор № 575/09 от 10.12.09г.)  Всего предусмотрено в 2010 г. - 40 000 000,00 руб.  выполняется .                           </t>
  </si>
  <si>
    <t>Договор № 396/09 от 16.09.2009 
Изготовлено и поставлено оборудование УЗС - Сыктывкар, АЗС-Воркута. ПСИ проведены, акты сдачи-приемки работ по договору подписаны.</t>
  </si>
  <si>
    <t xml:space="preserve">Выполнен и оплачен договор № 294/09 от 31.07.2009 на «Оснащение филиала "Аэронавигация Севера Сибири" и филиала "Аэронавигация Северо-Восточной Сибири" оборудованием ЦКС: Салехард (32), Мыс Каменный (16), Тарко-Сале (16), Якутск (64), Полярный (8), Тикси(8). ЦКС введены в эксплуатацию; </t>
  </si>
  <si>
    <t>Осуществлено авансирование работ под установку АППЦ по заключенному договору.</t>
  </si>
  <si>
    <t>1. Выполнены работы по разработке ПСД на установку АППЦ "Астрахань" по договору от 15.01.2009 № 15/252  с ОАО «Концерн ПВО «Алмаз-Антей» (субподрядчик ЗАО «ПО «Азимут»).
- ПСД АППЦ «Астрахань» находится в ФГУ «ГЛАВГОСЭКСПЕРТИЗА РОССИИ».
- Оплачен аванс и 1 этап договора на сумму 1195596,00 рублей.
- Изготовлено АППЦ «Астрахань», Акт сдачи приемки от 20.12.2010 на сумму 12187526,50 рублей.
По договору 308/09 от 19.06.2009 РМС введена в эксплуатацию, По договору №106/09 от11.06.09 РМА/РМД: оборудование введено в эксплуатацию;
Выполнены работы по разработке ПСД на установку АППЦ
Выполнены работы по поставке РМС, VOR/DME;
Оплачен аванс на поставку КСА ПИВП для АДП аэропорта Астрахань Оплата аванса в сумме  616 071,00 руб. не произведена по указанию Росавиации</t>
  </si>
  <si>
    <t>1.Выполнены работы по разработке ПСД на установку АППЦ «Оренбург» по договору от 15.01.2009 № 15/252  с ОАО «Концерн ПВО «Алмаз-Антей» (субподрядчик ЗАО «ПО «Азимут»).
- Получено положительное заключение от ФГУ «ГЛАВГОСЭКСПЕРТИЗА РОССИИ» на  АППЦ  «Оренбург» от 27.09.2010 № 902-10/ГГЭ 6860/09 (в реестре 00-1-4-3665-10).
- Оплачен аванс и 1 этап договора.
- Изготовлено АППЦ «Оренбург», Акт сдачи приемки от 20.12.2010
По договору №106/09 от11.06.09 РМА/РМД: выполнены работы по поставке VOR/DME-введено в эксплуатацию</t>
  </si>
  <si>
    <t>Доплачен аванс по строительно-монтажным работам на установку DVOR/DME.</t>
  </si>
  <si>
    <t xml:space="preserve"> В ФГУП «Госкорпорация по ОрВД» ПСД и сметы от ОАО «Концерн ПВО «Алмаз-Антей» на рассмотрение не поступали. По договору от 10.12.2009 № 595/10 АОРЛ-1АС изготовлен и принят на ответственное хранение. 
</t>
  </si>
  <si>
    <t xml:space="preserve"> 2.112</t>
  </si>
  <si>
    <t>Строительство технологического здания (площадью до 3000 кв.м) и оснащение автоматизированной системой организации воздушного движения Екатеринбургского укрупненного центра ЕС ОрВД, г.Екатеринбург</t>
  </si>
  <si>
    <t xml:space="preserve"> 2.113</t>
  </si>
  <si>
    <t>Реконструкция и техническое перевооружение комплекса средств УВД, РТОП и электросвязи аэропорта  Омск, включая строительство КДП, оснащение КДП оборудованием УВД и связи, оснащение системами ближней навигации, радиомаячными системами посадки, КСА ПИВП, комплексным тренажером, г. Омск</t>
  </si>
  <si>
    <t>В соответствии с заключенным договором от 04.05.2010 № 658/09 осуществлена модернизация КСА УВД в полном объеме. Работы оплачены. Не решен вопрос о месте монтажа оборудования.</t>
  </si>
  <si>
    <t xml:space="preserve"> 2.114</t>
  </si>
  <si>
    <t>Реконструкция и техническое перевооружение комплекса средств УВД, РТОП и электросвязи аэропорта Игарка, включая оснащение аэродромным радиолокационным комплексом, системой ближней навигации, средствами связи, г. Игарка, Красноярский край</t>
  </si>
  <si>
    <t>Оплачен аванс на разработку проекта по установке АРЛК</t>
  </si>
  <si>
    <t xml:space="preserve"> 2.115</t>
  </si>
  <si>
    <t>Реконструкция и техническое перевооружение комплекса средств УВД, РТОП и электросвязи аэропорта Комсомольск-на-Амуре, включая оснащение КСА ПИВП, г.Комсомольск-на-Амуре, Хабаровский край</t>
  </si>
  <si>
    <t>Заключен Договор № 306/10 от 25.08.10г на установку КСА ПИВП АДП, оплачен аванс</t>
  </si>
  <si>
    <t>ПСД проходит повторную экспертизу.</t>
  </si>
  <si>
    <t>Разработана и выдана в производство работ рабочая документация. Выполнены подготовительные работы участка строительства, устройство фундамента, металоконструкий и железо-бетонных конструкций. Возведены стены лифтовой шахты по архитектурно-строительной части.</t>
  </si>
  <si>
    <t>Выполнены ПИР, проектная документация отправлена Генподрядчику на доработку</t>
  </si>
  <si>
    <t>Проводились работы по согласованию выбора позиции под ДМРЛ. Для утверждения акта выбора позиции администрацией затреб-ны доп согласования.</t>
  </si>
  <si>
    <t xml:space="preserve">Исполнение ПИР, заключены договора  с ФГУ "Главгосэкспертиза России" </t>
  </si>
  <si>
    <t xml:space="preserve"> Получено отрицательное заключение ФГУ "Главгосэкспертиза России". Заключен договор на оформление земельного участка- получен градостроительный план.</t>
  </si>
  <si>
    <t>Государственное учреждение "Ростовский центр по гидрометеорологии и мониторингу окружающей среды с региональными функциями ", г. Ростов - на - Дону</t>
  </si>
  <si>
    <t>Получены положительные заключения  ФГУ "Главгосэкспертиза России", разработана проектная документация,начаты СМР</t>
  </si>
  <si>
    <t>Строительство позиции и установка доплеровского метеорологического лока-тора в аэропорту Анапа (Витязево), г. Анапа (74.20.5)</t>
  </si>
  <si>
    <t>Не заключен контракт на ПИР под новую рекомендованную Минобороны России  в 2010 году позицию, т.к старый контракт 2009 года не расторгнут по вине Генподрядчика.</t>
  </si>
  <si>
    <t>Техническое перевооружение Главного авиационного метеорологического центра Внуково, аэропорт Внуково, г. Москва, включая: два комплекта метеорологических датчиков для установки вдоль взлетно-посадочных полос, частичную замену резервных датчиков, системы связи, средств отображения метеорологической информации, системы для проведения брифинга, программно-аппаратных средств для приема бортовой погоды, дистанционного обучения, автоматизированных рабочих мест для приема радиолокационной информации           (  74.20.5)</t>
  </si>
  <si>
    <t>Завершено техническое перевооружение объекта</t>
  </si>
  <si>
    <t>Техническое перевооружение филиала Главного авиационного метеорологического центра Шереметьево, аэропорт Шереметьево, Московская область, включая установку: систем радиовещательной передачи на русском и английском языках, частичную замену измерителей параметров погоды с учетом резерва, устанавливаемых вдоль взлетно-посадочной полосы, системы для определения сдвига ветра, информационных систем и рабочих мест для авиаметспециалистов, средств отображения метеорологической информации                     (  74.20.5)</t>
  </si>
  <si>
    <t>Техническое перевооружение филиала Главного авиационного метеорологического центра Домодедово, аэропорт Домодедово, Московская область, включая установку: грозопеленгатора, резервной автоматизированной метеорологической измерительной системы с датчиками, системы для проведения брифинга, системы прогнозирования с реализацией расчетных методов прогнозов опасных для полетов авиации явлений погоды, системы определения сдвига ветра, программно-аппаратных средств для приема и обработки бортовой погоды, дистанционного обучения, автоматизированных рабочих мест для приема спутниковой метеорологической информации, рабочей станции метеорологической автоматизированной радиолокационной сети, средств отображения метеорологической информации, средств связи (  74.20.5)</t>
  </si>
  <si>
    <t>Техническое перевооружение филиала Главного авиационного метеорологического центра Жуковский, аэропорт Раменское, Московская область, включая установку: автоматизированной метеорологической измерительной системы с центральным устройством и датчиками для измерения параметров погоды, в том числе дополнительных, с учетом размеров взлетно-посадочной полосы, системы для определения сдвига ветра, системы интеграции с комплексом средств автоматизации управления воздушным движением, средств связи, информационных систем приема и обработки
метеорологической информации, рабочей станции метеорологической автоматизированной радиолокационной сети, автоматизированных рабочих мест, программно-аппаратных комплексов дистанционного обучения авиаметспециалистов, средств отображения метеорологической информации (  74.20.5)</t>
  </si>
  <si>
    <t>Исполнение ПИР . Заключены контракты с ФГУ "Главгосэкспертиза России" на проведение госэкспертизы и проверки достоверности сметной стоимости объекта, но не оплачены.</t>
  </si>
  <si>
    <t>Техническое перевооружение Авиационного метеорологического центра Нижний Новгород аэр.Стригино, г.Нижний Новгород, включая: частичную замену датчиков для измерения параметров погоды, установку системы для определения сдвига ветра,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автоматизированных рабочих мест, системы для проведения брифинга, системы прогнозирования с реализацией расчетных методов прогнозов опасных для полетов авиации явлений погоды, системы определения сдвига ветра, программно-аппаратных комплексов дистанционного обучения авиаметспециалистов, комплексов приема и обработки бортовой погоды, средств отображения метеорологической информации                                     (  74.20.5)</t>
  </si>
  <si>
    <t>Работы  по этапу №2 выполнены согласно Государственному контракту</t>
  </si>
  <si>
    <t>Техническое перевооружение авиационной метеорологической станции гражданской 1 разряда Воронеж, аэропорт Воронеж, включая: модернизацию и частичную замену датчиков для измерения параметров погоды с учетом трех взлетно-посадочных полос, установку системы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комплексов приема и обработки бортовой погоды, автоматизированных рабочих мест, системы для проведения брифинга, программно-аппаратных комплексов дистанционного обучения авиаметспециалистов, средств отображения метеорологической информации (74.20.5)</t>
  </si>
  <si>
    <t>Поставка оборудования</t>
  </si>
  <si>
    <t>Техническое перевооружение авиационного метеорологического центра Ростов-на-Дону, аэропорт Ростов-на-Дону, г.Ростов-на-Дону, включая: замену центрального устройства автоматизированной метеорологической измерительной системы с комплектами метеорологических датчиков для установки вдоль взлетно-посадочных полос, частичную замену резервных датчиков, системы связи, средства отображения метеорологической информации, систему для проведения брифинга, программно-аппаратные средства для приема бортовой погоды, дистанционного обучения, рабочую станцию метеорологической автоматизированной радиолокационной сети (  74.20.5)</t>
  </si>
  <si>
    <t>Техническое перевооружение авиационной метеорологической станции гражданской Астрахань, аэропорт Астрахань, включая установку: автоматизированной мететеорологической измерительной системы с центральным устройством и датчиками для измерения параметров погоды вдоль взлетно-посадочной полосы, средств связи, рабочей станции метеорологической автоматизированной радиолокационной сети, программно-аппаратных комплексов дистанционного обучения авиаметспециалистов, средств отображения метеорологической информации  (  74.20.5)</t>
  </si>
  <si>
    <t>Техническое перевооружение авиационной метеорологической станции гражданской Краснодар, аэропорт Краснодар, г.Краснодар, включая установку и частичную замену датчиков для автоматизированной метеорологической измерительной системы, программно-аппаратные средства для приема и обработки бортовой погоды, дистанционного обучения, автоматизированные рабочие места для метеоспециалистов, рабочую станцию метеорологической автоматизированной радиолокационной сети, средств отображения метеорологической информации(74.20.5)</t>
  </si>
  <si>
    <t>Техническое перевооружение авиационной метеорологической станции гражданской Минеральные Воды, аэропорт Минеральные Воды, г. Минеральные Воды, Ставропольский край, включая замену автоматизированной метеорологической измерительной системы с центральным устройством и датчиками, установку программно-аппаратных средств для приема и обработки бортовой погоды, дистанционного обучения, автоматизированных рабочих места для авиаметспециалистов, рабочей станции метеорологической автоматизированной радиолокационной сети, средств отображения метеорологической информации (  74.20.5)</t>
  </si>
  <si>
    <t>Техническое перевооружение авиационной метеорологической станции гражданской Ставрополь, аэропорт Ставрополь, г. Ставрополь, включая замену автоматизированной метеорологической измерительной системы с центральным устройством и датчиками, установку программно-аппаратных средств для приема и обработки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</si>
  <si>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Техническое перевооружение авиационной метеорологической станции гражданской Сочи, аэропорт Сочи (Адлер), г.Сочи, Краснодарский край, включая установку и частичную замену датчиков с учетом двух взлетно-посадочных полос для автоматизированной метеорологической измерительной системы ,  программно-аппаратные средства для приема и обработки бортовой погоды, дистанционного обучения,  автоматизированные рабочие места для метеоспециалистов, рабочую станцию метеорологической автоматизированной радиолокационной сети, средства отображения метеорологической информации  (  74.20.5)</t>
  </si>
  <si>
    <t>Техническое перевооружение авиационной метеорологической станции гражданской Анапа, аэропорт Анапа, г.Анапа, Краснодарский край, включая оснащение автоматизированной метеорологической измерительной системой с центральным устройством и датчиками для измерения параметров погоды на аэродроме ,  программно-аппаратные средства для приема и обработки бортовой погоды, дистанционного обучения,  автоматизированные рабочие места для метеоспециалистов, рабочую станцию метеорологической автоматизированной радиолокационной сети, средства отображения метеорологической информации  (  74.20.5)</t>
  </si>
  <si>
    <t>Техническое перевооружение авиационной метеорологической станции гражданской Махачкала, аэропорт Махачкала, г. Махачкала, включая установку автоматизированной метеорологической измерительной системы с центральным устройством и датчиками, программно-аппаратных средств для приема и обработки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</si>
  <si>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Техническое перевооружение авиационной метеорологической станции гражданской Элиста, аэропорт Элиста, г.Элиста,  включая установку автоматизированной метеорологической измерительной системы с центральным устройством и датчиками,  установку программно-аппаратных средств для приема и обработки бортовой погоды, дистанционного обучения, рабочую станцию метеорологической автоматизированной радиолокационной сети, средства отображения метеорологической информации   (  74.20.5)</t>
  </si>
  <si>
    <t>Техническое перевооружение авиационной метеорологической станции гражданской Владикавказ, аэропорт Владикавказ, г. Беслан, Республика Северная Осетия – Алания, включая установку автоматизированной метеорологической измерительной системы с центральным устройством и датчиками, программно-аппаратных средств для приема и обработки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</si>
  <si>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Техническое перевооружение зонального авиационного метеорологического центра Хабаровск, аэропорт Хабаровск, г. Хабаровск, включая: замену метеорологических датчиков для установки вдоль взлетно-посадочных полос, частичную замену резервных датчиков, автоматизированной метеорологической измерительной системы, средств отображения метеорологической информации, замену системы интеграции с комплексом средств автоматизации управления воздушным движением, установку системы для проведения брифинга, программно-аппаратных средств для приема бортовой погоды,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  74.20.5)</t>
  </si>
  <si>
    <t>Техническое перевооружение авиационного метеорологического центра Владивосток, аэропорт Владивосток (Кневичи), г. Артем, Приморский край, включая замену автоматизированной метеорологической измерительной системы с центральным устройством и датчиками с учетом двух взлетно-посадочных полос, установку программно-аппаратных средств для приема и обработки бортовой погоды, программно-аппаратных средств для дистанционного обучения, рабочей станции метеорологической автоматизированной радиолокационной сети, средств отображения метеорологической информации, системы прогнозирования с расчетными методами прогноза опасных для авиации явлений погоды                   (  74.20.5)</t>
  </si>
  <si>
    <t>Техническое перевооружение  авиационной метеорологической станции гражданской Благовещенск, аэропорт Благовещенск, г.Благовещенск, включая замену автоматизированной метеорологической измерительной системы с центральным устройством и датчиками , установку программно-аппаратных средств для приема  и обработки бортовой погоды, программно-аппаратных средств для дистанционного обучения, рабочую станцию метеорологической автоматизированной радиолокационной сети, средства  отображения метеорологической информации, систему прогнозирования с расчетными методами прогноза опасных для авиации явлений погоды, средства связи                (  74.20.5)</t>
  </si>
  <si>
    <t>Техническое перевооружение  авиационной метеорологической станции гражданской Оха, аэропорт Оха, пос.Оха, Сахалинская область, включаяоснащение автоматизированной метеорологической измерительной системы с центральным устройством и датчиками , установку программно-аппаратных средств для  дистанционного обучения, средств  отображения метеорологической информации, рабочей станции метеорологической автоматизированной радиолокационной сети и  средств связи                (  74.20.5)</t>
  </si>
  <si>
    <t>Техническое перевооружение авиационной метеорологической станции гражданской Комсомольск-на-Амуре, аэропорт Комсомольск-на-Амуре (Дземги), г. Комсомольск-на-Амуре, включая оснащение автоматизированной метеорологической измерительной системой с центральным устройством и датчиками с учетом двух взлетно-посадочных полос, установку программно-аппаратных средств для дистанционного обучения, средств отображения метеорологической информации и средств связи                  (  74.20.5)</t>
  </si>
  <si>
    <t>Техническое перевооружение оперативной группы Бованенково, посадочная площадка Бованенково, пос. Бованенково, Ямало-Ненецкий автономный округ, включая установку автоматизированной метеорологической измерительной системы с центральным устройством и датчиками, программно-аппаратных средств для дистанционного обучения, средств отображения информации и средств связи, рабочей станции метеорологической автоматизированной радиолокационной сети, автоматических станций на вертолетных площадках полуострова Ямал           (  74.20.5)</t>
  </si>
  <si>
    <t xml:space="preserve">Разработана проектная документация . </t>
  </si>
  <si>
    <t>Техническое перевооружение  авиационного метеорологического центра Магадан, аэропорт Магадан, г.Магадан, включая оснащение системой интеграции с комплексом средств автоматизации управления воздушным движением, рабочей станции метеорологической автоматизированной радиолокационной сети,  комплексом  приема и обработки бортовой погоды, установку автоматизированных рабочих мест авиаметспециалистов, системы для проведения брифинга, системы прогнозирования с реализацией расчетных методов прогнозов опасных для полетов авиации явлений погоды, программно-аппаратных комплексов дистанционного обучения авиаметспециалистов, средств отображения метеорологической информации, частичную замену датчиков для измерения параметров погоды на аэродроме автоматизированной метеорологической измерительной системы  (  74.20.5)</t>
  </si>
  <si>
    <t>Техническое перевооружение  авиационного метеорологического центра Елизово, аэропорт Петропавловск-Камчатский, г.Елизово, Камчатский край, включая установку рабочей станции метеорологической автоматизированной радиолокационной сети, комплекса  приема и обработки бортовой погоды, автоматизированных рабочих мест авиаметспециалистов, системы для проведения брифинга, системы прогнозирования с реализацией расчетных методов прогнозов опасных для полетов авиации явлений погоды, системы интеграции с комплексом средств автоматизации управления воздушным движением, программно-аппаратных комплексов дистанционного обучения авиаметспециалистов, средств отображения метеорологической информации, частичную замену датчиков для измерения параметров погоды на аэродроме                               (  74.20.5)</t>
  </si>
  <si>
    <t>Техническое перевооружение авиационной метеорологической станции гражданской Оссора, аэропорт Оссора, пос. Оссора, Камчатский край, включая оснащение автоматизированной метеорологической измерительной системой с центральным устройством и датчиками для измерения параметров погоды на аэродроме, установку программно-аппаратных комплексов дистанционного обучения авиаметспециалистов, средств отображения метеорологической информации (  74.20.5)</t>
  </si>
  <si>
    <t>3.10</t>
  </si>
  <si>
    <t>3.11</t>
  </si>
  <si>
    <t>Перечень выполняемых (выполненных) инвестиционных проектов (строек и объектов), реализуемых в рамках федеральной целевой программы в 2010 году</t>
  </si>
  <si>
    <t>Кассовые 
расходы 
госзаказчика в 2010 году</t>
  </si>
  <si>
    <t>Фактичес-кие расхо-ды в 2010 году</t>
  </si>
  <si>
    <t>Фактичес-кие расхо-ды в 2010 года</t>
  </si>
  <si>
    <t>Техничес-кая готов-ность объекта по итогам   2010 года, %</t>
  </si>
  <si>
    <t>Выполненные работы в 2010 году (в натуральных показателях)</t>
  </si>
  <si>
    <t>4.</t>
  </si>
  <si>
    <t>Направление III "Развитие единой системы авиационно-космического поиска и спасания"</t>
  </si>
  <si>
    <t>4.1</t>
  </si>
  <si>
    <t>4.2</t>
  </si>
  <si>
    <t>Исполнитель: Савченков С.М.                                                                                       Телефон:8 (499) 262 48 40;                                                                 E-mail: savchenkov@ppp-transport.ru</t>
  </si>
  <si>
    <t>Реконструкция и техническое перевооружение комплекса средств УВД, РТОП и электросвязи аэропорта Магадан, включая оснащение системами ближней навигации, комплексным тренажером, КСА ПИВП, аэродромным радиолокационным комплексом, г. Магадан.</t>
  </si>
  <si>
    <t>Получены положительные заключения  ФГУ "Главгосэкспертиза России", разработана проектная документация,начаты СМР. Оплата произведена за фактически выполненные работы, поэтому кассовые расходы на 260 руб. превышают ФАИП</t>
  </si>
  <si>
    <t>Реконструкция и техническое перевооружение комплекса средств УВД, РТОП и электросвязи аэропорта Киренск, включая оснащение КСА ПИВП, системой ближней навигации, автоматическим радиопеленгатором, приемо-передающим радиоцентром, 
г. Киренск, Иркутская область</t>
  </si>
  <si>
    <t xml:space="preserve"> 2.57</t>
  </si>
  <si>
    <t>Реконструкция и техническое перевооружение комплекса средств УВД, РТОП и электросвязи аэропорта Нерюнгри, включая оснащение аэродромным радиолокационным комплексом, радиомаячной системой посадки, КСА ПИВП, системой ближней навигации, учебного класса, средствами радиосвязи, г. Нерюнгри, Республика Саха (Якутия)</t>
  </si>
  <si>
    <t xml:space="preserve"> 2.58</t>
  </si>
  <si>
    <t>Реконструкция и техническое перевооружение комплекса средств УВД, РТОП и электросвязи аэропорта Урай, включая оснащение приводными радиостанциями, КСА ПИВП, г. Урай, Ханты-Мансийский АО - Югра</t>
  </si>
  <si>
    <t xml:space="preserve"> 2.59</t>
  </si>
  <si>
    <t>Реконструкция и техническое перевооружение комплекса средств УВД, РТОП и электросвязи аэропорта Уренгой, включая строительство КДП модульного типа, оснащение средствами радиосвязи, приводной радиостанцией, г. Уренгой, Ямало-Ненецкий автономный округ</t>
  </si>
  <si>
    <t xml:space="preserve"> 2.60</t>
  </si>
  <si>
    <t>Реконструкция и техническое перевооружение комплекса средств УВД, РТОП и электросвязи аэропорта Ухта, включая оснащение аэродромным радиолокатором, радиомаячной системой посадки, системой ближней навигации, аппаратурой контроля и управления объектами РТОП и связи, автоматическим радиопеленгатором, приемо-передающим радиоцентром, г. Ухта, Республика Коми</t>
  </si>
  <si>
    <t xml:space="preserve"> 2.61</t>
  </si>
  <si>
    <t xml:space="preserve"> 2.62</t>
  </si>
  <si>
    <t>Реконструкция и техническое перевооружение комплекса средств УВД, РТОП и электросвязи аэропорта Черский, включая оснащение системой ближней навигации, оборудованием УВД, г. Черский, Республика Саха (Якутия)</t>
  </si>
  <si>
    <t xml:space="preserve"> 2.63</t>
  </si>
  <si>
    <t>Реконструкция и техническое перевооружение комплекса средств УВД, РТОП и электросвязи аэропорта Пермь, включая оснащение моноимпульсным вторичным радиолокатором, КСА ПИВП, комплексным тренажером, приемо-передающим радиоцентром, г. Пермь</t>
  </si>
  <si>
    <t xml:space="preserve"> 2.108</t>
  </si>
  <si>
    <t>Реконструкция и техническое перевооружение комплекса средств УВД, РТОП и электросвязи аэропорта Астрахань, включая оснащение радиомаячными системами посадки, КСА ПИВП, приемо-передающим радиоцентром, системой ближней навигации, аэродромным радиолокационным комплексом, г. Астрахань</t>
  </si>
  <si>
    <t xml:space="preserve"> 2.109</t>
  </si>
  <si>
    <t>Реконструкция и техническое перевооружение комплекса средств УВД, РТОП и электросвязи аэропорта Оренбург, включая оснащение приемо-передающим радиоцентром, КСА ПИВП, системой ближней навигации, приводными радиостанциями, системой коммутации речевых сообщений, комплексным тренажером, г. Оренбург</t>
  </si>
  <si>
    <t xml:space="preserve"> 2.110</t>
  </si>
  <si>
    <t xml:space="preserve"> 2.111</t>
  </si>
  <si>
    <t>Реконструкция и техническое
перевооружение комплекса средств УВД,
РТОП и электросвязи аэропорта Кызыл,
включая оснащение приемо-передающим
радиоцентром, системой ближней
навигации, аэродромным
радиолокационным комплексом,
средствами ВЧ радиосвязи, г. Кызыл</t>
  </si>
  <si>
    <t>Строительство зданий и сооружений для размещения авиационного поисково-спасательного центра с координационным центром поиска и спасания, г. Самара</t>
  </si>
  <si>
    <t>Строительство зданий и сооружений для размещения авиационного поисково-спасательного центра с координационным центром поиска и спасания, г. Екатеринбург</t>
  </si>
  <si>
    <t>3.</t>
  </si>
  <si>
    <t>Межбюджетные субсидии, всего</t>
  </si>
  <si>
    <t>(наименование мероприятия, стройки, объекта)</t>
  </si>
  <si>
    <t>…</t>
  </si>
  <si>
    <t>Государственное учреждение "Московский центр по гидрометеорологии и мониторингу окружающей среды с региональными функциями", г. Москва</t>
  </si>
  <si>
    <t>Строительство позиции и установка доплеровского метеорологического локатора в аэропорту Внуково</t>
  </si>
  <si>
    <t>Строительство позиции и установка доплеровского метеорологического локатора в аэропорту Шереметьево</t>
  </si>
  <si>
    <t>Договор № 450/09 от 10.09.2009 по поставке радиосредств ОВЧ диапазона выполнен полностью на сумму 1002724,80 рублей</t>
  </si>
  <si>
    <t>Государственное учреждение "Удмуртский центр по гидрометеорологии и мониторингу окружающей среды", г. Ижевск</t>
  </si>
  <si>
    <t>Строительство позиции и установка доплеровского метеорологического локатора в аэропорту Ижевск, г. Ижевск</t>
  </si>
  <si>
    <t>Государственное учреждение "Брянский центр по гидрометеорологии и мониторингу окружающей среды ", г. Брянск</t>
  </si>
  <si>
    <t>Строительство позиции и установка доплеровского метеорологического локатора в аэропорту Брянск, Брянская область, пос. Октябрьский</t>
  </si>
  <si>
    <t>Государственное учреждение "Смоленский центр по гидрометеорологии и мониторингу окружающей среды ", г.Смоленск</t>
  </si>
  <si>
    <t>Строительство позиции и установка доплеровского метеорологического локатора в аэропорту Смоленск, г. Смоленск</t>
  </si>
  <si>
    <t>Строительство позиции и установка доплеровского метеорологического локатора в аэропорту Ростов - на - Дону, г. Ростов - на - Дону</t>
  </si>
  <si>
    <t>Государственное учреждение "Астраханский центр по гидрометеорологии и мониторингу окружающей среды ", г. Астрахань</t>
  </si>
  <si>
    <t>Строительство позиции и установка доплеровского метеорологического локатора в аэропорту Астрахань, г. Астрахань</t>
  </si>
  <si>
    <t>Государственное учреждение "Волгоградский центр по гидрометеорологии и мониторингу окружающей среды", г. Волгоград</t>
  </si>
  <si>
    <t>Строительство позиции и установка доплеровского метеорологического локатора в аэропорту Волгоград (Гумрак), г. Волгоград</t>
  </si>
  <si>
    <t>Государственное учреждение "Краснодарский центр по гидрометеорологии и мониторингу окружающей среды ", г. Краснодар</t>
  </si>
  <si>
    <t>Строительство позиции и установка доплеровского метеорологического локатора в аэропортуКраснодар (Пашковский), г.Краснодар</t>
  </si>
  <si>
    <t>Государственное учреждение "Ставропольский центр по гидрометеорологии и мониторингу окружающей среды", г. Ставрополь</t>
  </si>
  <si>
    <t>Строительство позиции и установка доплеровского метеорологического локатора в аэропорту Минеральные Воды, г. Минеральные Воды</t>
  </si>
  <si>
    <t>Государственное учреждение "Центр по гидрометеорологии и мониторингу окружающей среды Черного и Азовского морей", г. Сочи</t>
  </si>
  <si>
    <t>Строительство позиции и установка доплеровского метеорологического локатора в аэропорту Сочи (Адлер), г. Сочи</t>
  </si>
  <si>
    <t>Федеральное государственное учреждение Главный авиационный метеорологический центр Росгидромета (ФГУ ГАМЦ Росгидромета), г.Москва</t>
  </si>
  <si>
    <t xml:space="preserve">Создание центра дистанционного обучения на базе института повышения квалификации и автономной некоммерческой организации "Агентство Росгидромета по специализированному гидромет-обеспечению", г. Москва, включая: программно-аппаратные средства дистанционного обучения с компьютер-ными обучающими программами </t>
  </si>
  <si>
    <t>Разработан и оплачен техно-рабочий проек (этап № 1) в объеме 13912,32 тыс.руб.
Изготовлено оборудования РАС УВД, проведены заводские испытания, осуществлена доставка оборудования (этап № 2) и оплата этапа в объеме 255 047,092 тыс.руб. 
Авансированы монтажные работы и автономная отладка оборудования (этап 3) в объеме 9 704,632 тыс.руб.</t>
  </si>
  <si>
    <t>Выполнены работы по разработке проектной и рабочей документации по строительству комплекса зданий и сооружений Калининградского центра ЕС ОрВД, выполнены работы по строительству линий связи новый КДП-ЦРП аэродрома Храброво и кабельной канализации на участке КДП-МВРЛ-СВК и КДП-ОРЛ-А аэродрома "Храброво".</t>
  </si>
  <si>
    <t>Авансированы разработка техно-рабочего проекта (этап №1) и изготовление оборудование АС ОрВД (этап №2).
Проведена приемка ТРП, материалы возвращены на доработку (акт комиссии от 29.12.10).</t>
  </si>
  <si>
    <t>Разработана ПСД. Положительное заключение не получено.</t>
  </si>
  <si>
    <t>Поданы предложения по корректировке ФЦП предусматрирвающие реализацию объекта в последующие годы.</t>
  </si>
  <si>
    <r>
      <t>В части средств федерального бюджета</t>
    </r>
    <r>
      <rPr>
        <sz val="9"/>
        <rFont val="Times New Roman"/>
        <family val="1"/>
      </rPr>
      <t xml:space="preserve">
Разработана ПД и оплачена в объеме 5 163,5 тыс.руб., заключены договоры с ФГУ «Главгосэкспертиза России» и оплачены в объеме  619,63 тыс.руб. </t>
    </r>
  </si>
  <si>
    <t>Выполнены работы по установке, монтажу и сопряжению аппаратуры передачи данных "Информационный сервер" и оплачены в размере 937,51056 тыс.руб.
Поданы предложения по переносу умеропрития по оснащению АС ОрВД на последующие годы</t>
  </si>
  <si>
    <t>Поданы предложения по корректировке ФЦП в части исключения объекта из программы.</t>
  </si>
  <si>
    <t>Получено положительное заключение ФГУ «Главгосэкспертиза России» по проектной сметной документации от 08 июля 2010 г. № 595-10/ГГЭ-6799/09.                                                                      30.08.2010г. от  ОАО «Концерн ПВО «Алмаз-Антей» поступила на рассмотрение рабочаяя документация. Рассмотрена ФГУП «Госкорпорация по ОрВД» и с замечаниями направлена в ОАО «Концерн ПВО «Алмаз-Антей» 21.09.2010г. (исх. №5.4.1-8788). 
По договору № 315/09 от 11.08.2009 разработана ПСД на установку АРЛК, ПСД прошла ГГЭ и получено положительное заключение. Устраняются замечания строителей. По договору № 369/09 от 09.09.2009 изготовлен и поставлен АРЛК. По договору №301/09 от 27.10.09 г.оборудование ПРС поставлено на позицию,  представленная ПСД прошла согласование в ГК по ОрВД.</t>
  </si>
  <si>
    <t>Договор № 450/09 от 10.09.2009 по поставке радиосредств ОВЧ диапазона выполнен полностью.</t>
  </si>
  <si>
    <t xml:space="preserve">Договор № 450/09 от 10.09.2009 по поставке радиосредств ОВЧ диапазона выполнен полностью 
В рамках договора №301/09 от 27.10.09г.Оборудование ПРС поставлено на позицию,  представленная ПСД прошла согласование в ГК по ОрВД. </t>
  </si>
  <si>
    <t xml:space="preserve">АРП-95 введен. Поставка оборудования АРП DF 2000 ДС перенаправлена в Калугу
</t>
  </si>
  <si>
    <t>ПСД получила отрицательное заключение, готовится к повторному рассмотрению в ФГУ "Главгосэкспертиза России".</t>
  </si>
  <si>
    <t>Договор № 450/09 от 10.09.2009 по поставке радиосредств ОВЧ диапазона выполнен полностью.
По договору № 400/09 от 30.11.2009 на поставку СКРС выплачен аванс 30%.</t>
  </si>
  <si>
    <t>По договору № 400/09 от 30.11.2009 на поставку СКРС на сумму 13,150 млн. руб. для а/п Владикавказ выплачен аванс 30%</t>
  </si>
  <si>
    <t>Поданы предложения в корректировку ФЦП в части переноса реализации объекта на более поздний срок.</t>
  </si>
  <si>
    <t>Разработана ПСД по автоматичекому приемо-передающему центру (АППЦ), КСА ПИВП, учебному классу. Положительное заключение не получено.
По договору №106/09 от11.06.09 РМА/РМД: ПСД разработана, прошла ГГЭ, оборудование доставлено, ведутся СМР.</t>
  </si>
  <si>
    <t>Разработана ПСД. Осуществляется устранение замечаний.</t>
  </si>
  <si>
    <t>Договор № 450/09 от 10.09.2009 по поставке радиосредств ОВЧ диапазона выполнен полностью на сумму 1 002 724,80 рублей.</t>
  </si>
  <si>
    <t>В соответствии с заключенным договором ПСД находится на стадии разработки.</t>
  </si>
  <si>
    <t>1. Разработана ПСД на РМА/РМД,  получено положительное заключение;
2. Разработана ПСД на установку АРЛК;
3. Разрабатывается ПСД на установку средств радиосвязи.</t>
  </si>
  <si>
    <t>Разработана ПСД. Проходит процесс согласования во ФГУП "ГК по ОрВД".</t>
  </si>
  <si>
    <t>Разработана ПСД. Осуществляется устранение замечаний. Повторная сдача ПСД на экспертизу планируется в феврале 2011 года.</t>
  </si>
  <si>
    <t>ПСД по РМД-НП сдано в ФГУ "Главгосэкспертиза России".
ПСД по радимаячным системам не сдана в ФГУ "Главгосэкспертиза России" в связи с отсутствием совместного с Минобороны России решения о размещении указанных систем.</t>
  </si>
  <si>
    <t>Заключен договор на поставку МВРЛ № 369/10 от 12.08.2010. Оплачен аванс на изготовление МВРЛ "Крона" -9,540 млн. руб.  Заключено дополнительное соглашение на финансирование работ 2010 года в полном объеме. Подписан Акт сдачи-приемки работ на заводе-изготовителе оборудования. Оборудование оставлено на ответственное хранение. Окончательный расчет по этапу 1 - оплачено + 27,544470 млн. рублей.</t>
  </si>
  <si>
    <t>ввод в эксплуатацию в декабре 2010 года АППЦ "Южно-Сахалинск" по договору №15/252 от 15.01.2009
По договору №527/09 разработана ПСД на установку DVOR/DME.
По договору №528/09 разработана ПСД на установку МВРЛ. Замечания по ПИР направлены письмами от 22.10.2010 №10.4.2.-10032, от 28.10.2010 №10290, от 08.11.2010 №5.5.1-10596.    Документация на доработку по замечаниям ГК передана ОАО "Азимут". 
Оплачен аванс по договору на Изготовление и поставку КСА ПИВП для АДП аэропорта Южно-СахалинскПо договору от 09.08.2010 №384/10 разработана ПСД на оснащение аэропорта ТРЛК "Утес-Т". ПСД в декабре 2010 поступила на рассмотрение в ГК.</t>
  </si>
  <si>
    <t xml:space="preserve">1. Выполнены работы по разработке ПСД на установку АППЦ «Вологда» по договору от 15.01.2009 № 15/252  с ОАО «Концерн ПВО «Алмаз-Антей» (субподрядчик ЗАО «ПО «Азимут»).
- Получено положительное заключение от ФГУ «Главгосэкспертиза» на  АППЦ «Вологда» от 15.09.2010 № 864-10/ГГЭ 6861/09 (в реестре 00-1-4-3495-10).
- Оплачен и аванс и 1 этап на сумму 1437110,00 рублей.
- Изготовлено АППЦ «Вологда», Акт сдачи приемки от 20.12.2010 на сумму 14399440,50 рублей.
2. Получено положительное заключение от ФГУ «Главгосэкспертиза» на  АППЦ «Вологда» от 15.09.2010 № 864-10/ГГЭ 6861/09 (в реестре 00-1-4-3495-10).
3. Выполнена доработка КСА УВД "Альфа" до версии 3 (RVSM) в рамках договора № 442/10 от 29.09.10 и оплачена в объеме 11 763,828 тыс.руб. 
4. По Договору на поставку СКРС а/п Вологда № 397/09 от 10.12.2009 на сумму 13,0 млн. руб.. Выполнен полностью. Акты  представлены (ПСИ от 25.11.2010)
5. Приказом Росавиации от 17.12.2010 №559 ПСД утверждена.   Письмом от 18.01.2011 №5.5.1-0296-11 ПСД направлена в Алмаз-Антей для подготовки договора на поставку МВРЛ "Аврора" "под ключ". </t>
  </si>
  <si>
    <t xml:space="preserve">По договору от 3.04.2009 № ГК-71-10/Б ПСД прошла ГГЭ 25.03.2010 и утверждена Росавиацией 15.07.2010.
Договор подряда на поставку оборудования (АРЛК, РМА/РМД и КСА УВД) подписан 29.09.2010 № 334/10. Работы по договору в 2010 году выполнены полностью: оборудование изготовлено и принято на хранение. СМР под АРЛК выполнено частично в соответствии в договором.  </t>
  </si>
  <si>
    <t>Получено положительное заключение ГГЭ
По договору № 89/10 от 19.04.2010 на сумму 12,6 млн. руб. на поставку СКРС для а/п Стрежевой выплачен аванс 30%., получено оборудование.</t>
  </si>
  <si>
    <t>По договору от 3.04.2009 № ГК-82-10/Б ПСД прошла ГГЭ 27.02.2010. Приказ Росавиации от 31.08.2010. Заключен договор № 387/10 от 04.10.2010 на поставку РМС, РМП, АОРЛ-1АС и СКРС. Работы по договору в 2010 году по изготовлению оборудования выполнен полностью. СМР перенесены на 2011 год.</t>
  </si>
  <si>
    <t>Договор № 450/09 от 10.09.2009 по поставке радиосредств ОВЧ диапазона выполнен полностью на сумму 2963172,00 рублей
По договору №433/08 ПСД разработана и сдана В ГГЭ. Получила положительное заключение ГГЭ. Проводятся мероприятия по утверждению ПСД в ФГУП "Госкорпорация по орВД"</t>
  </si>
  <si>
    <t>Реконструкция и техническое перевооружение комплекса средств УВД, РТОП и электросвязи аэропорта Чебоксары, включая оснащение аэродромным радиолокационным комплексом, системой ближней навигации, КСА ПИВП, системой коммутации речевых сообщений, средствами радиосвязи, г. Чебоксары, Чувашская Республика</t>
  </si>
  <si>
    <t>Работы на проведение ПИР перенесены на более позднее время, в связи с отсутствием решения по выбору места для строительства нового аэропорта
По договору № ГК-197-10/В от 14.07.2008 разработана ПСД,  прошла ГГЭ и утверждена. АРЛК изготовлен и доставлен. Идут СМР на ОРЛ-А по договору от 27.08.2010 № 346/10.
По договору № ГК-29/10-В от 26.02.2008 ПСД разработана и прошла ГГЭ, СМР выполнены, оборудование изготовлено прошло заводские испытания, отгружено, проведены М и ПНР. 
Поставка комплексного диспетчерского тренажёра для Ростовского центра ОВД
(Договор № 261/09 от 28.09.09)  на сумму 12 450 184,00 руб.  Договор выполнен плностью и закрыт  21.07.10 с оплатой  в 2010 году  9 074 184,00 руб.</t>
  </si>
  <si>
    <t>подготовительные работы по строительству здания КДП и по изготовлению технологического оборудования и специального программного обеспечения для а/п Владивосток (Кневичи);</t>
  </si>
  <si>
    <t xml:space="preserve"> Поставка АППЦ «Иркутск» по договору № 118/3-2004-ГКМ-0028/04 от 30.12.2004 (допсоглашение № 5 от 30.11.2009)  - выполнен. Документы на оформлении.
Заключен договор на поставку МВРЛ №223/10 от 23.06.2010.  Оплачен аванс на изготовление МВРЛ "Крона" - 10,32 млн. руб.
Поставка КСА ПИВП МДП  перенесена на 2011-2012 г., проект договора на оснащение учебным  классом  готовится   в ОАО "Алмаз-Антей" В связи с ненадлежащим исполнением контракта от 26.02.2008 № ГК-29-10/В в адрес ОАО «Азимут» 06.12.2010 выставлена претензия № 10.3.4-11844 с требованием оплатить неустойку за просрочку исполнения обязательств и исполнить в полном объеме обязательства по контракту</t>
  </si>
  <si>
    <t xml:space="preserve">
По договору № ГК-197-10/В от 14.07.2008 разработана ПСД, изготовлен и доставлен АРЛК. СМР на ОРЛ-А завершены по договору от 11.03.2010 № 26/10. Идет летная проверка.
По договору № ГК-29/10-В от 26.02.2008 ПСД разработана и прошла ГГЭ, СМР выполнены, оборудование изготовлено, DVOR/DME Введен.
Поставка КСА ПИВП для оснащения АДП а/п Краснодар  (Договор № 556/09 от 29.12.09г.) на сумму -  4 000 000,00 руб.  Оплата аванса -  10.03.10 на сумму 1 080 000,00 руб., Оплата выполненных работ эт 1-  13.07.10 на сумму  210 000,00 руб.,
Оплата выполненных работ эт 2  - 01.10.10г. на сумму .2 310 000,00 руб., окончание работ - ноябрь 2010 г.</t>
  </si>
  <si>
    <t>Выполнены работы по разработке ПСД на установку АППЦ «Сочи» по договору от 15.01.2009 № 15/252  с ОАО «Концерн ПВО «Алмаз-Антей» (субподрядчик ЗАО «ПО «Азимут»).
- До настоящего времени неполучено положительное заключение от ФГУ «Главгосэкспертиза» по АППЦ «Сочи», длительное время проходит экологическую экспертизу в Ростове.
- Изготовлено АППЦ «Сочи», Акт сдачи приемки от 20.12.2010 на сумму 14399440,50 рублей.
Выполнены работы по разработке ПСД на установку DVOR/DME.
По договору № 14/09 от 19.05.2009 ПСД разработана сдана в ГГЭ, оборудование изготовлено . Проводятся мероприятия по утверждению ПСД Заказчиком. 
Выполнены работы по поставке оборудования ПРС, МПСН, АРЛК «Лира-А10» с МВРЛ «Аврора», 2 комплекта РЛС обзора летного поля и МВРЛ «Аврора» для оснащения а/п Сочи</t>
  </si>
  <si>
    <t xml:space="preserve"> В ФГУП «Госкорпорация по ОрВД» ПСД и сметы от ОАО «Концерн ПВО «Алмаз-Антей» на рассмотрение не поступали.
Заключен договор на поставку МВРЛ №223/10 от 23.06.2010.  Оплачен аванс </t>
  </si>
  <si>
    <t xml:space="preserve">Выполнена поставка СКРС                                                                                                          Выполнены работы по разработке ПСД на установку АРЛК
В рамках договора № ГК-75-10/В от 19.03.2008, работы по поставке и установке АРЛК завершены АОРЛ-1АС введен в эксплуатацию. 
По договору №490/09 от 01.12.09 оборудование СП-200 изготовлено и доставлено
</t>
  </si>
  <si>
    <t xml:space="preserve">
Договор № 450/09 от 10.09.2009 по поставке радиосредств ОВЧ диапазона выполнен полностью
По договору № 495/09 от 10.12.09г. Оборудование СП-90 изготовлено и доставлено.
По договору № 106/09 от 11.06.09г. ПСД разработана и прошла ГГЭ, оборудование РМА/РМД изготовлено и доставлено.
</t>
  </si>
  <si>
    <t xml:space="preserve">
Оборудование приводной радиостанции  (ПРС) изготовлено и доставлено к месту установки.</t>
  </si>
  <si>
    <t xml:space="preserve">
По договору № 433/08 получено положительное заключение ФГУ "Главгосэкспертизы России".</t>
  </si>
  <si>
    <t>На рассмотрение ПСД и сметы от ОАО «Концерн ПВО «Алмаз-Антей» поступили 02.02.2010г. Рассмотрены ФГУП «Госкорпорация по ОрВД» и с замечаниями направлены в ОАО «Концерн ПВО «Алмаз-Антей» 17.02.2010г. (исх. 5.4.1-1444).</t>
  </si>
  <si>
    <t>Реконструкция и техническое перевооружение комплекса средств УВД, РТОП и электросвязи аэропорта Хатанга, включая оснащение радиомаячной системой посадки, системой ближней навигации,  приводной радиостанцией, КСА ПИВП, средствами радиосвязи, г. Хатанга, Красноярский край</t>
  </si>
  <si>
    <t>Получено положительное заключение ФГУ «Главгосэкспертиза России» по ПСД на МВРЛ, АРЛК, тренажеры для диспетчеров, КСА ПИВП, выполнены работы по модернизации КСА УВД.</t>
  </si>
  <si>
    <t>Выполнены работы по изготовлению оборудования для оснащения контрольно-диспетчерского пункта.</t>
  </si>
  <si>
    <t xml:space="preserve">
По договору №433/08 ПСД разработана и сдана В ГГЭ. Получила положительное заключение ГГЭ. Проводятся мероприятия по утверждению ПСД в ФГУП "Госкорпорация по орВД"
Заключен договор №386/10 от 23.09.10 на поставку СП-200 оборудование изготавливается.
Поставка оборудования учебного класса для Красноярского центра ОВД
(Договор № 38/10  от 18.02.10г.)  (ДС № 1 от 09.09.2010г.)  на сумму 2 562 515,82 руб., Оплата аванса   07.04.10  на сумму  790 000,00 руб., поставка завершена, Акты подписаны</t>
  </si>
  <si>
    <t>1. Выполнены работы по разработке ПСД на установку АППЦ «Петропавловск-Камчатский»  по договору от 15.01.2009 № 15/252  с ОАО «Концерн ПВО «Алмаз-Антей» (субподрядчик ЗАО «ВЗЭП»)
2. АППЦ «Петропавловск-Камчатский» изготовлено и доставлено.
3. Получено положительное заключение от ФГУ «Главгосэкспертиза» на  АППЦ «Петропавловск-Камчатский» от 02.06.2010 № 450-10/ГГЭ 6538/09 (в реестре 00-1-4-2125-10),
4. На стадии заключения договор на строительные работы по АППЦ  (Коровин К.М.)
По договору № 10-2002 ПСД разработано и прошло ГГЭ, Оборудование изготовлено.</t>
  </si>
  <si>
    <t xml:space="preserve">
По договору  238/09 от 10.06.09 оборудование РМД-90НП введено в эксплуатацию. 
Поставка  комплексного тренажёра перенесена на 2011-2012 г. по просьбе филиала ввиду отсутствия помещения
По договору № 333/09 от 01.03.2010 на сумму 13,2 млн. руб. на поставку СКРС для а/п Казань выплачен аванс 30%.  подписано дополнительное соглашение на увеличение срока на 2 месяца из-за задержки поставки импортных комплектующих по инициативе Поставщика. окончание работ - февраль 2011на увеличение срока на 2 месяца из-за задержки поставки импортных комплектующих по инициативе Поставщика.            Заключен договор от 22.12.2010 №752/10 на поставку МВРЛ "Аврора" для а/п Казань. Оплачена поставка МВРЛ "Аврора" в сумме 42,0233999 млн. рублей.</t>
  </si>
  <si>
    <t xml:space="preserve">1. Выполнены работы по разработке ПСД на установку АППЦ «Петрозаводск" по договору № 15/252 от 15.01.2009 с ОАО «Концерн ПВО «Алмаз-Антей» (субподрядчик ЗАО «ВЗЭП»).
-  АППЦ «Петрозаводск» изготовлено и доставлено.
-  ПСД АППЦ «Петрозаводск» представлено в ФГУ «ГЛАВГОСЭКСПЕРТИЗА РОССИИ» на госэкспертизу, в декабре получено отрицательное заключение, ОАО "ВЗЭП" вторично проходит госэкспертизу АППЦ «Петрозаводск» 
4. Выполнены работы по оснащению КСА УВД с освоением в размере 35,00 млн.руб., предусмотренном ФЦП.
Заключен договор на поставку МВРЛ №371/10 от 02.09.2010.  Оплачен аванс на изготовление МВРЛ "Аврора" - 13,368 млн. руб., Оборудование принято, оплачен 1 этап, + 28,840 млн. руб.   МВРЛ "Аврора" находится на ответственном хранении на заводе-изготовителе. </t>
  </si>
  <si>
    <t>Разработана ПСД. Осуществляется устранение замечаний и подготовка к повторной сдаче ПСД на экспертизу.</t>
  </si>
  <si>
    <t>1. Выполнены работы по разработке ПСД на установку АППЦ «Ульяновск» по договору от 15.01.2009 № 15/252  с ОАО «Концерн ПВО «Алмаз-Антей» (субподрядчик ЗАО «ПО «Азимут»).
- Получено положительное заключение от ФГУ «Главгосэкспертиза» на  АППЦ  «Ульяновск» от 15.09.2010 № 866-10/ГГЭ 6859/09 (в реестре 00-1-4-3500-10).
- Оплачен и аванс и 1 этап на сумму 1195596,50 рублей.
- Изготовлено АППЦ «Ульяновск», Акт сдачи приемки от 20.12.2010 на сумму 12187526,50 рублей.</t>
  </si>
  <si>
    <t>ПСД получила отрицательное заключение, готовится к повторному рассмотрению в ГГЭ.
По договору  №511/08 от 06.02.09 разработана ПСД на поставку АРП,  получено положительное заключение ГГЭ.   Издан приказ ГК №357 от 29.11.2010г  об утверждении проектной документации</t>
  </si>
  <si>
    <t xml:space="preserve">ПСД получила отрицательное заключение, готовится к повторному рассмотрению в ГГЭ.
По договору № ГК-197-10/В от 14.07.2008 работы полностью завершены. АРЛК в декабре 2010 года введен в эксплуатацию. 
Оснащение Новосибирского центра ОВД тренажёром типа «Вышка» (Договор № 120/10 от 12.08.10)  на сумму - 18 893 340,00 руб. Оплата аванса  -  07.10.10г. На сумму  5 668 002,00 руб. окончание работ - май 2011 г.
</t>
  </si>
  <si>
    <t xml:space="preserve">
Заключен договор на поставку РЛС ОЛП №180/10 от 01.04.2010.  РЛ ОЛП «Атлантика» завершены ПСИ, введен в эксплуатацию. 
Оснащение Хабаровского центра ОВД  тренажёром  типа «Вышка» (Договор № 368/10 от 12.08.10) на сумму 19 000 000,00 руб. , из них - 16 000 000,00 руб. в 2010 году, Оплата аванса  -  28.09.10г. 4 800 000,00 руб.,  окончание работ  - март 2011 г.   (Федеральный бюджет).  КСА ПИВП АДП и КСА ПИВП МДП перенесено на 2011 год
</t>
  </si>
  <si>
    <t>Выполнены работы по разработке ПСД на установку АРЛК
Выполнена доработка КСА УВД "Альфа" до версии 3 (RVSM) в рамках договора № 442/10 от 29.09.10 и оплаченав в объеме 9 466,161 тыс.руб. 
Поставка СКРС. Проект Договора на доработке в ОАО "Концерн ПВО "Алмаз-Антей"
В рамках договора № ГК-75-10/В от 19.03.2008 выполнены полностью. Приказом № 124 от 27.05.2010 АОРЛ-1АС введен в эксплуатацию..
Проект договора по оснащению комплексным тренажёром  проходит согласование в ГК с 05.10.2010 г.</t>
  </si>
  <si>
    <t xml:space="preserve">1. Выполнены работы по разработке ПСД на установку АППЦ «Чита» по договору № 15/252 от 15.01.2009 с ОАО «Концерн ПВО «Алмаз-Антей» (субподрядчик ЗАО «ВЗЭП»)
2. АППЦ «Чита» изготовлено и доставлено.
3. Получено положительное заключение от ФГУ «Главгосэкспертиза» на  АППЦ «Чита» от 30.03.2010 № 248-10/ГГЭ 6513/09 (в реестре 00-1-4-1402-10).
Выполнены работы по поставке оборудования АРП DF-2000, комплекса СТВ, АДИ «Авиатор», комплекта аппаратуры речевой связи «КАРС ТОПАЗ», ЦКС «Монитор» на 16 каналов, КСА ПИВП АДП + РМС с РМД
</t>
  </si>
  <si>
    <t>Реконструкция и техническое перевооружение комплекса средств УВД, РТОП и электросвязи аэропорта Якутск, включая оснащение радиомаячной системой посадки, приемо-передающим радиоцентром, КСА ПИВП, комплексным тренажером и тренажером типа "Вышка", системой коммутации речевых сообщений, учебного класса,  реконструкцию трассовой радиолокационной позиции и радиолокационного комплекса, г. Якутск, Республика Саха (Якутия)</t>
  </si>
  <si>
    <t>1.Выполнены работы по поставке РМС с МКп-233 и СМР АППЦ-12
2. По договору № 106/10 от 01.03.2010 на сумму 15,0 млн. руб. на поставку СКРС для а/п Якутск выплачен аванс, оборудование подготовлено к отгрузке 22.10.2010</t>
  </si>
  <si>
    <t>На рассмотрение ПСД и сметы от ОАО «Концерн ПВО «Алмаз-Рассмотрены ФГУП «Госкорпорация по ОрВД» и с замечаниями направлены в ОАО «Концерн ПВО «Алмаз-Антей» 26.01.2010г. (исх. №5.4.1-0572). Откорректированные документы повторно поступили в ФГУП «Госкорпорация по ОрВД» 01.03.2010г. Рассмотрены и направлены для устранения замечаний 09.03.2010г. (исх. №5.4.1-2082). В третий раз поступившие от Подрядчика 25.03.2010г. исправленные документы рассмотрены и направлены для устранения замечаний 02.04.2010г. (исх. №5.4.1-2962). В четвертый раз поступившие от ОАО «Концерн ПВО «Алмаз-Антей» 10.07.2010г. исправленные документы рассмотрены ФГУП «Госкорпорация по ОрВД» и направлены обратно Подрядчику для устранения замечаний 14.07.2010г. (исх. №5.4.1-6476). 19.07.2010г. от Подрядчика получено для заключения Дополнительное соглашение №1. Соглашение рассмотрено ФГУП «ГК по ОрВД» и направлено Подрядчику для устранения замечаний 27.07.2010г. (исх. №5.4.1-6865). До настоящего времени замечания не устранены.
Изготовление и доставка оборудования РМД-НП
По договору  238/09 от 10.06.09 оборудовани РМД-90НП введено в эксплуатацию.</t>
  </si>
  <si>
    <t>На рассмотрение ПСД и сметы от ОАО «Концерн ПВО «Алмаз-Антей» поступили 15.01.2010г.
Рассмотрены ФГУП «Госкорпорация по ОрВД» и с замечаниями направлены в ОАО «Концерн ПВО «Алмаз-Антей» 18.01.2010г. (исх. №5.4.1-0257). Откорректированные документы повторно поступили в ФГУП «Госкорпорация по ОрВД» 01.03.2010г. Рассмотрены и направлены для устранения замечаний 09.03.2010г. (исх. №5.4.1-2080). В третий раз поступившие от Подрядчика 18.03.2010г. исправленные документы рассмотрены и направлены для устранения замечаний 29.03.2010г. (исх. №5.4.1-2729). В четвертый раз поступившие 25.07.2010г. от Подрядчика исправленные документы рассмотрены ФГУП «Госкорпорация по ОрВД» и направлены обратно Подрядчику для устранения замечаний 29.07.2010г. (исх. №5.4.1-6891). 19.07.2010г. от Подрядчика получено для заключения Дополнительное соглашение №1. Соглашение рассмотрено ФГУП «ГК по ОрВД» и направлено Подрядчику для устранения замечаний 26.07.2010г. (исх. №5.4.1-6866).  Откорректированные документы повторно поступили в ФГУП «Госкорпорация по ОрВД» 03.09.2010г. Рассмотрены и направлены для устранения замечаний 20.09.2010г. (исх. №5.4.1-8747). До настоящего времени замечания не устранены.</t>
  </si>
  <si>
    <t>Выполнены работы по поставке  АППЦ, изготовлено оборудование АРЛК.</t>
  </si>
  <si>
    <t xml:space="preserve">Федеральная целевая программа «Модернизация Единой системы организации воздушного движения Российской Федерации (2009-2015 годы)», государственный заказчик-координатор Министерство транспорта Российской Федерации </t>
  </si>
  <si>
    <t>Направление I "Модернизация системы организации воздушного движения"</t>
  </si>
  <si>
    <t>5.</t>
  </si>
  <si>
    <t>5.1.</t>
  </si>
  <si>
    <t>5.2.</t>
  </si>
  <si>
    <t>5.3.</t>
  </si>
  <si>
    <t>Направление II " Развитие метеорологического обеспечения аэронавигации"</t>
  </si>
  <si>
    <t>Форма № 3</t>
  </si>
  <si>
    <t>№ п/п</t>
  </si>
  <si>
    <t>Наименование строек, объектов, мероприятий по направлению «капитальные вложения»</t>
  </si>
  <si>
    <t>Источники и объемы финансирования на 2010 год (тыс. рублей)</t>
  </si>
  <si>
    <t>Обобщенные показатели
(тыс. рублей)</t>
  </si>
  <si>
    <t>Федеральный бюджет</t>
  </si>
  <si>
    <t>Бюджеты субъектов РФ и местные бюджеты</t>
  </si>
  <si>
    <t>Внебюджетные источники</t>
  </si>
  <si>
    <t>Общий объем финансирования</t>
  </si>
  <si>
    <t>Освоено с начала года за счет всех источников</t>
  </si>
  <si>
    <t>Бюджетные назначения по программе на 2010 года</t>
  </si>
  <si>
    <t>Предусмот-рено утвержден-ной ФЦП на 2010 года</t>
  </si>
  <si>
    <t>Предусмот-рено на 2010 год</t>
  </si>
  <si>
    <t>1.</t>
  </si>
  <si>
    <t>Всего по ФЦП:</t>
  </si>
  <si>
    <t>в том числе:</t>
  </si>
  <si>
    <t>х</t>
  </si>
  <si>
    <t>2.</t>
  </si>
  <si>
    <t>Бюджетные инвестиции, всего</t>
  </si>
  <si>
    <r>
      <t xml:space="preserve">    </t>
    </r>
    <r>
      <rPr>
        <b/>
        <sz val="10"/>
        <rFont val="Times New Roman"/>
        <family val="1"/>
      </rPr>
      <t xml:space="preserve"> в том числе:</t>
    </r>
  </si>
  <si>
    <t xml:space="preserve"> 2.1</t>
  </si>
  <si>
    <t>Техническое перевооружение Хабаровского укрупненного центра ЕС ОрВД, включая оснащение автоматизированной системой организации воздушного движения, г. Хабаровск, Хабаровский край</t>
  </si>
  <si>
    <t xml:space="preserve"> 2.2</t>
  </si>
  <si>
    <t>Реконструкция и техническое перевооружение Калининградского центра ЕС ОрВД, включая поставку оборудования, не входящего в смету стройки, г. Калининград, Калининградская область</t>
  </si>
  <si>
    <t xml:space="preserve"> 2.3</t>
  </si>
  <si>
    <t>Реконструкция технологического здания (площадью 1280 кв. м) и техническое перевооружение Иркутского укрупненного центра ЕС ОрВД, включая оснащение  автоматизированной системой организации воздушного движения, г. Иркутск, Иркутская область</t>
  </si>
  <si>
    <t xml:space="preserve"> 2.4</t>
  </si>
  <si>
    <t>Реконструкция и техническое перевооружение Магаданского укрупненного центра ЕС ОрВД, включая строительство технологического здания  (площадью до 1300 кв.м), г.Магадан, Магаданская область</t>
  </si>
  <si>
    <t xml:space="preserve"> 2.5</t>
  </si>
  <si>
    <t>Техническое перевооружение Якутского укрупненного центра ЕС ОрВД, включая оснащение автоматизированной системой организации воздушного движения, г. Якутск, Республика Саха (Якутия)</t>
  </si>
  <si>
    <t xml:space="preserve"> 2.6</t>
  </si>
  <si>
    <t>Реконструкция технологического здания (площадью 2800 кв. м) и техническое перевооружение Самарского укрупненного центра ЕС ОрВД, включая оснащение автоматизированной системой организации воздушного движения, г. Самара</t>
  </si>
  <si>
    <t xml:space="preserve"> 2.7</t>
  </si>
  <si>
    <t>3.1</t>
  </si>
  <si>
    <t>3.2</t>
  </si>
  <si>
    <t>3.3</t>
  </si>
  <si>
    <t>3.4</t>
  </si>
  <si>
    <t>3.5</t>
  </si>
  <si>
    <t>3.6</t>
  </si>
  <si>
    <t>3.7</t>
  </si>
  <si>
    <t>3.8</t>
  </si>
  <si>
    <t>3.9</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</si>
  <si>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</si>
  <si>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</si>
  <si>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</si>
  <si>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</si>
  <si>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</si>
  <si>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</si>
  <si>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</si>
  <si>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</si>
  <si>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</si>
  <si>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</si>
  <si>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</si>
  <si>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</si>
  <si>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</si>
  <si>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</si>
  <si>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</si>
  <si>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</si>
  <si>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</si>
  <si>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</si>
  <si>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</si>
  <si>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</si>
  <si>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</si>
  <si>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</si>
  <si>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</si>
  <si>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</si>
  <si>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</si>
  <si>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</si>
  <si>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</si>
  <si>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</si>
  <si>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</si>
  <si>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</si>
  <si>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</si>
  <si>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</si>
  <si>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</si>
  <si>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</si>
  <si>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</si>
  <si>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</si>
  <si>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</si>
  <si>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</si>
  <si>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</si>
  <si>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</si>
  <si>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Реконструкция и техническое перевооружение комплекса средств УВД, РТОП и электросвязи аэропорта Петропавловск-Камчатский, включая оснащение автоматическим радиопеленгатором, АС ОрВД, КСА ПИВП, системой ближней навигации, вторичным моноимпульсным радиолокатором, аэродромным радиолокационным комплексом,  приемо-передающим радиоцентром, модернизацию трассового радиолокационного комплекса и трассовой радиолокационной позиции, г. Петропавловск-Камчатский, Камчатский край</t>
  </si>
  <si>
    <t xml:space="preserve"> 2.67</t>
  </si>
  <si>
    <t>Реконструкция и техническое перевооружение комплекса средств УВД, РТОП и электросвязи аэропорта Казань, включая оснащение вторичным моноимпульсным радиолокатором, комплексным тренажером, КСА ПИВП, радиомаячными системами посадки, системами ближней навигации, оборудованием АДЦ, системой коммутации речевых сообщений,
 г. Казань, Республика Татарстан</t>
  </si>
  <si>
    <t xml:space="preserve"> 2.68</t>
  </si>
  <si>
    <t>Реконструкция и техническое перевооружение комплекса средств УВД, РТОП и электросвязи аэропорта Петрозаводск, включая оснащение моноимпульсным вторичным радиолокатором, приемо-передающим центром, приводными радиостанциями, КСА УВД, г. Петрозаводск, Республика Карелия</t>
  </si>
  <si>
    <t xml:space="preserve"> 2.69</t>
  </si>
  <si>
    <t>Реконструкция и техническое перевооружение комплекса средств УВД, РТОП и электросвязи аэропорта Апатиты, включая оснащение автоматическим радиопеленгатором, средсвами ОВЧ радиосвязи, г. Апатиты, Мурманская область</t>
  </si>
  <si>
    <t xml:space="preserve"> 2.70</t>
  </si>
  <si>
    <t>Реконструкция и техническое перевооружение комплекса средств УВД, РТОП и электросвязи аэропорта Братск, включая реконструкцию КДП, оснащение аэродромным радиолокационным комплексом, системами ближней навигации, автоматическим радиопеленгатором, КСА УВД и системой коммутации речевых сообщений, приемо-передающим радиоцентром, г. Братск, Иркутская область</t>
  </si>
  <si>
    <t xml:space="preserve"> 2.71</t>
  </si>
  <si>
    <t>Реконструкция и техническое перевооружение комплекса средств УВД, РТОП и электросвязи аэропорта Ульяновск (Баратаевка), включая оснащение радиомаячной системой посадки, системой ближней навигации, приемо-передающим радиоцентром, КСА ПИВП, г. Ульяновск, Ульяновская область</t>
  </si>
  <si>
    <t xml:space="preserve"> 2.72</t>
  </si>
  <si>
    <t>Реконструкция и техническое перевооружение комплекса средств УВД, РТОП и электросвязи аэропорта Ноябрьск, включая оснащение системой ближней навигации, автоматическим радиопеленгатором, КСА ПИВП, ОВЧ радиосвязью, приводными радиостанциями, г. Ноябрьск, Ямало-Ненецкий автономный округ</t>
  </si>
  <si>
    <t xml:space="preserve"> 2.73</t>
  </si>
  <si>
    <t>Реконструкция и техническое перевооружение комплекса средств УВД, РТОП и электросвязи аэропорта Нижнеудинск, включая оснащение моноимпульсным вторичным радиолокатором, приводной радиостанцией, системой ближней навигации, приемо-передающим радиоцентром, КСА ПИВП, г. Нижнеудинск, Иркутская область</t>
  </si>
  <si>
    <t xml:space="preserve"> 2.74</t>
  </si>
  <si>
    <t>Реконструкция и техническое перевооружение комплекса средств УВД, РТОП и электросвязи аэропорта Новосибирск (Толмачево), включая оснащение радиомаячной системой посадки, системой ближней навигации, комплексным тренажером и тренажером типа "Вышка", КСА ПИВП, аэродромным радиолокационным комплексом, моноимпульсным вторичным радиолокатором, учебного класса, модернизацию КСА УВД, г. Новосибирск, Новосибирская область</t>
  </si>
  <si>
    <t xml:space="preserve"> 2.75</t>
  </si>
  <si>
    <t xml:space="preserve">Реконструкция и техническое перевооружение комплекса средств УВД, РТОП и электросвязи аэропорта Хабаровск (Новый), включая оснащение радиомаячными системами посадки, комплексным тренажером и тренажером типа "Вышка", КСА ПИВП, аэродромным радиолокационным комплексом, радиолокатором обзора летного поля, г. Хабаровск, Хабаровский край </t>
  </si>
  <si>
    <t xml:space="preserve"> 2.76</t>
  </si>
  <si>
    <t>Реконструкция и техническое перевооружение комплекса средств УВД, РТОП и электросвязи аэропорта Сургут, включая оснащение системой ближней навигации, радиомаячной системой посадки, комплексным тренажером, КСА ПИВП, системой коммутации речевых сообщений, аэродромным радиолокационным комплексом, учебного класса, средствами ВЧ радиосвязи, абонентской спутниковой станцией, г. Сургут, Ханты-Мансийский автономный округ-Югра</t>
  </si>
  <si>
    <t xml:space="preserve"> 2.77</t>
  </si>
  <si>
    <t>Реконструкция и техническое перевооружение комплекса средств УВД, РТОП и электросвязи аэропорта Тюмень (Рощино), включая оснащение радиомаячными системами посадки, системами ближней навигации, моноимпульсным вторичным радиолокатором, приемо-передающим радиоцентром, комплексным тренажером и тренажером типа "Вышка", КСА ПИВП,  системой коммутации речевых сообщений, модернизацию КСА УВД, аэродромного радиолокационного комплекса, реконструкцию трассовой радиолокационной позиции и модернизацию трассового радиолокационного комплекса,
 г. Тюмень, Тюменская область</t>
  </si>
  <si>
    <t xml:space="preserve"> 2.78</t>
  </si>
  <si>
    <t>Реконструкция и техническое перевооружение комплекса средств УВД, РТОП и электросвязи аэропорта Чита, включая реконструкцию КДП, оснащение радиомаячными системами посадки, системой ближней навигации, автоматическим радиопеленгатором, приемо-передающим радиоцентром, КСА ПИВП, моноимпульсным вторичным радиолокатором, оборудованием АДЦ, центром коммутации сообщений, 
г. Чита, Забайкальский край</t>
  </si>
  <si>
    <t xml:space="preserve"> 2.79</t>
  </si>
  <si>
    <t xml:space="preserve"> 2.80</t>
  </si>
  <si>
    <t>Реконструкция и техническое перевооружение комплекса средств УВД, РТОП и электросвязи аэропорта Амдерма, включая оснащение автоматическим радиопеленгатором, приводными радиостанциями, радиомаячными системами посадки, средствами радиосвязи, г. Амдерма, Ненецкий АО</t>
  </si>
  <si>
    <t xml:space="preserve"> 2.81</t>
  </si>
  <si>
    <t>Реконструкция и техническое перевооружение комплекса средств УВД, РТОП и электросвязи аэропорта Анапа, включая оснащение приемо-передающим радиоцентром, системой ближней навигации, радиомаячными системами посадки, аппаратурой контроля и управления объектами навигации, аэродромным радиолокационным комплексом, радиолокатором обзора летного поля, г. Анапа, Краснодарский край</t>
  </si>
  <si>
    <t xml:space="preserve"> 2.82</t>
  </si>
  <si>
    <t>Реконструкция и техническое перевооружение комплекса средств УВД, РТОП и электросвязи аэропорта Архангельск (Васьково), включая оснащение автоматическим радиопеленгатором, г. Архангельск, Архангельская область</t>
  </si>
  <si>
    <t xml:space="preserve"> 2.83</t>
  </si>
  <si>
    <t>Реконструкция и техническое перевооружение комплекса средств УВД, РТОП и электросвязи аэропорта Барнаул, включая оснащение моноимпульсным вторичным радиолокатором, системами ближней навигации, радиомаячной системой посадки, приемо-передающим радиоцентром, КСА ПИВП, аэродромным радиолокационным комплексом, реконструкцию трассовой радиолокационной позиции, г. Барнаул, Алтайский край</t>
  </si>
  <si>
    <t xml:space="preserve"> 2.84</t>
  </si>
  <si>
    <t>Реконструкция и техническое перевооружение комплекса средств УВД, РТОП и электросвязи аэропорта Благовещенск, включая строительство КДП, оснащение приемо-передающим радиоцентром, учебного класса, радиомаячной системой посадки, КСА ПИВП, системой ближней навигации, КСА УВД, г. Благовещенск, Амурская область</t>
  </si>
  <si>
    <t xml:space="preserve"> 2.85</t>
  </si>
  <si>
    <t>Реконструкция и техническое перевооружение комплекса средств УВД, РТОП и электросвязи аэропорта Бодайбо, включая строительство КДП, оснащение системой ближней навигации, приводными радиостанциями, средствами радиосвязи, г. Бодайбо, Иркутская область</t>
  </si>
  <si>
    <t xml:space="preserve"> 2.86</t>
  </si>
  <si>
    <t>Реконструкция и техническое перевооружение комплекса средств УВД, РТОП и электросвязи аэропорта Богучаны, включая оснащение средствами радиосвязи, г. Богучаны, Красноярский край</t>
  </si>
  <si>
    <t xml:space="preserve"> 2.87</t>
  </si>
  <si>
    <t xml:space="preserve">Реконструкция и техническое перевооружение комплекса средств УВД, РТОП и электросвязи аэропорта Бугульма, включая оснащение аэродромным радиолокационным комплексом, системой ближней навигации, радиомаячной системой посадки, автоматическим радиопеленгатором, средствами радиосвязи, КСА УВД, приводными радиостанциями, г. Бугульма, Республика Татарстан </t>
  </si>
  <si>
    <t xml:space="preserve"> 2.88</t>
  </si>
  <si>
    <t>Реконструкция и техническое перевооружение комплекса средств УВД, РТОП и электросвязи аэропорта Верхневилюйск, включая строительство КДП модульного типа, оборудованием УВД, автоматическим радиопеленгатором, средствами радиосвязи, с. Верхневилюйск, Республика Саха (Якутия)</t>
  </si>
  <si>
    <t xml:space="preserve"> 2.89</t>
  </si>
  <si>
    <t>Реконструкция и техническое перевооружение комплекса средств УВД, РТОП и электросвязи аэропорта Волгоград, включая оснащение радиомаячными системами посадки, приемо-передающим радиоцентром, КСА ПИВП, учебного класса, приводными радиостанциями, системой ближней навигации, КСА УВД, г. Волгоград, Волгоградская область</t>
  </si>
  <si>
    <t xml:space="preserve"> 2.90</t>
  </si>
  <si>
    <t>Реконструкция и техническое перевооружение комплекса средств УВД, РТОП и электросвязи аэропорта Минеральные Воды, включая оснащение КСА ПИВП, аэродромным радиолокационным комплексом, приемо-передающим радиоцентром, г. Минеральные Воды, Ставропольский край</t>
  </si>
  <si>
    <t xml:space="preserve"> 2.91</t>
  </si>
  <si>
    <t>Реконструкция и техническое перевооружение комплекса средств УВД аэропорта Мыс Каменный, включая оснащение КСА ПИВП, средствами радиосвязи, приводной радиостанцией, аэродромным радиолокационным комплексом, г. Мыс Каменный, Ямало-Ненецкий АО</t>
  </si>
  <si>
    <t xml:space="preserve"> 2.92</t>
  </si>
  <si>
    <t>Реконструкция и техническое перевооружение комплекса средств УВД, РТОП и электросвязи аэропорта Подкаменная Тунгуска, включая оснащение средствами ближней навигации, моноимпульсным вторичным радиолокатором, г. Подкаменная Тунгуска, Красноярский край</t>
  </si>
  <si>
    <t xml:space="preserve"> 2.93</t>
  </si>
  <si>
    <t>Реконструкция и техническое перевооружение комплекса средств УВД, РТОП и электросвязи аэропорта Игрим, включая строительство КДП модульного типа, оснащение КСА ПИВП, приводными радиостанциями, средствами радиосвязи, автоматическим радиопеленгатором, г. Игрим, Ханты-Мансийский автономный округ - Югра</t>
  </si>
  <si>
    <t xml:space="preserve"> 2.94</t>
  </si>
  <si>
    <t xml:space="preserve"> 2.95</t>
  </si>
  <si>
    <t>Реконструкция и техническое перевооружение комплекса средств УВД, РТОП и электросвязи аэропорта Певек, включая  оснащение системой ближней навигации, КСА ПИВП,  приводными радиостанциями, 
 г. Певек, Чукотский автономный округ</t>
  </si>
  <si>
    <t xml:space="preserve"> 2.96</t>
  </si>
  <si>
    <t>Реконструкция и техническое перевооружение комплекса средств УВД, РТОП и электросвязи аэропорта Челябинск, включая  оснащение моноимпульсным вторичным радиолокатором, комплексным тренажером, приемо-передающим радиоцентром, КСА ПИВП, автоматическим радиопеленгатором, г.Челябинск</t>
  </si>
  <si>
    <t xml:space="preserve"> 2.97</t>
  </si>
  <si>
    <t>Реконструкция и техническое перевооружение объектов управления воздушным движением аэропорта Мильково, включая оснащение автоматическим радиопеленгатором,               п.Мильково, Камчатский край</t>
  </si>
  <si>
    <t xml:space="preserve"> 2.98</t>
  </si>
  <si>
    <t>Реконструкция и техническое перевооружение комплекса средств УВД, РТОП и электросвязи аэропорта Чокурдах, включая оснащение системой ближней навигации, КСА ПИВП, оборудованием УВД, 
г. Чокурдах, Республика Саха (Якутия)</t>
  </si>
  <si>
    <t xml:space="preserve"> 2.99</t>
  </si>
  <si>
    <t>Реконструкция и техническое перевооружение комплекса средств УВД, РТОП и электросвязи аэропорта Ленск, включая оснащение  КСА ПИВП, оборудованием УВД, г.Ленск, Республика Саха (Якутия)</t>
  </si>
  <si>
    <t xml:space="preserve"> 2.100</t>
  </si>
  <si>
    <t>Реконструкция и техническое перевооружение комплекса средств УВД, РТОП и электросвязи аэропорта Улан-Удэ, включая реконструкцию КДП, оснащение системой ближней навигации, радиомаячными системами посадки, автоматическим радиопеленгатором, КСА ПИВП, системой коммутации речевых сообщений, приемо-передающим радиоцентром, г. Улан-Удэ</t>
  </si>
  <si>
    <t xml:space="preserve"> 2.101</t>
  </si>
  <si>
    <t>Реконструкция и техническое перевооружение объектов управления воздушным движением аэропорта Бухта Провидения, включая оснащение системой ближней навигации, моноимпульсным вторичным радиолокатором, КСА ПИВП, средствами радиосвязи, Чукотский АО</t>
  </si>
  <si>
    <t xml:space="preserve"> 2.102</t>
  </si>
  <si>
    <t xml:space="preserve">Строительство приемо-передающих центров и центра обработки информации сети связи «воздух-земля» в диапазоне высоких частот (Мурманск, Санкт-Петербург, Москва, Тюмень, Красноярск, Магадан, Южно-Сахалинск) </t>
  </si>
  <si>
    <t xml:space="preserve"> 2.103</t>
  </si>
  <si>
    <t>Реконструкция и техническое перевооружение Главного центра ЕС  ОрВД (создание и внедрение унифицированной интегрированной автоматизированной системы планирования использования воздушного пространства и организации потоков воздушного движения), г. Москва</t>
  </si>
  <si>
    <t xml:space="preserve"> 2.104</t>
  </si>
  <si>
    <t xml:space="preserve"> 2.105</t>
  </si>
  <si>
    <t>Совершенствование сети авиационной фиксированной спутниковой связи, создание  инфраструктуры сети ATN</t>
  </si>
  <si>
    <t xml:space="preserve"> 2.106</t>
  </si>
  <si>
    <t>Техническое перевооружение авиационной наземной сети передачи данных и телеграфных сообщений гражданской авиации</t>
  </si>
  <si>
    <t xml:space="preserve"> 2.107</t>
  </si>
  <si>
    <t>В соответствии с корректировкой ФЦП предусмотрен перенос сроков реализации мероприятия на более ранний период (2010-2014г.г.)</t>
  </si>
  <si>
    <t>Государственное учреждение "Приморское управление по гидрометеорологии и мониторингу окружающей среды", г. Владивосток</t>
  </si>
  <si>
    <t>Строительство позиции и установка доплеровского метеорологического локатора в  аэропорту  Владивосток (Кневичи), г. Артем, Приморский край (74.20.5)</t>
  </si>
  <si>
    <t>По договору № 99/10 от 19.04.2010 на сумму 13,5 млн. руб. на поставку СКРС для а/п Новокузнецк выплачен аванс 30%</t>
  </si>
  <si>
    <t>Техническое перевооружение Ростовского укрупненного центра ЕС ОрВД, включая замену автоматизированной системы организации воздушного движения, г. Ростов-на-Дону, Ростовская область</t>
  </si>
  <si>
    <t xml:space="preserve"> 2.8</t>
  </si>
  <si>
    <t>Реконструкция и техническое перевооружение комплекса средств УВД, включая оснащение КСА ПИВП, г. Ноглики, Сахалинская область</t>
  </si>
  <si>
    <t xml:space="preserve"> 2.9</t>
  </si>
  <si>
    <t>Реконструкция и техническое перевооружение комплекса средств УВД, РТОП и электросвязи аэропорта Полярный, включая оснащение приводными радиостанциями, аэродромным радиолокационным комплексом, средствами радиосвязи, г. Полярный, Республика Саха (Якутия)</t>
  </si>
  <si>
    <t xml:space="preserve"> 2.10</t>
  </si>
  <si>
    <t>Реконструкция и техническое перевооружение комплекса средств УВД, РТОП и электросвязи аэропорта Советская Гавань, включая КСА ПИВП, средства ОВЧ радиосвязи, г. Советская Гавань, Хабаровский край</t>
  </si>
  <si>
    <t xml:space="preserve"> 2.11</t>
  </si>
  <si>
    <t>Реконструкция и техническое перевооружение комплекса средств УВД, РТОП и электросвязи аэропорта Тобольск, включая оснащение автоматическим радиопеленгатором, средствами радиосвязи, г. Тобольск, Тюменская область</t>
  </si>
  <si>
    <t xml:space="preserve"> 2.12</t>
  </si>
  <si>
    <t>Реконструкция и техническое перевооружение объектов управления воздушным движением аэропорта Внуково, включая оснащение радиомаячными системами посадки, автоматическим радиопеленгатором, тренажером типа "Вышка", модернизацию посадочного радиолокатора, оснащение средствами радиосвязи, Московская обл.</t>
  </si>
  <si>
    <t xml:space="preserve"> 2.13</t>
  </si>
  <si>
    <t>Реконструкция и техническое перевооружение комплекса средств УВД, РТОП и электросвязи аэропорта Ванавара, включая оснащение КСА ПИВП, средствами радиосвязи, г. Ванавара, Красноярский край</t>
  </si>
  <si>
    <t xml:space="preserve"> 2.14</t>
  </si>
  <si>
    <t>Реконструкция и техническое перевооружение комплекса средств УВД, РТОП и электросвязи аэропорта Вилюйск, включая строительство КДП модульного типа, оснащение оборудованием УВД, моноимпульсным вторичным радиолокатором, оснащение автоматическим радиопеленгатором, средствами радиосвязи, приводной радиостанцией, г.Вилюйск, Республика Саха (Якутия)</t>
  </si>
  <si>
    <t xml:space="preserve"> 2.15</t>
  </si>
  <si>
    <t>Реконструкция и техническое перевооружение комплекса средств УВД, РТОП и электросвязи аэропорта Владикавказ, включая оснащение системой ближней навигации, КСА ПИВП, системой коммутации речевых сообщений, автоматическим радиопеленгатором, средствами радиосвязи, системой посадки,  г. Владикавказ, Республика Северная Осетия - Алания</t>
  </si>
  <si>
    <t xml:space="preserve"> 2.16</t>
  </si>
  <si>
    <t>Реконструкция и техническое перевооружение комплекса средств УВД, РТОП и электросвязи аэропорта Геленджик, включая оснащение КСА ПИВП,средствами радиосвязи, модернизация трассовой радиолокационной позиции, абанентской спутниковой станцией,  г. Геленджик, Краснодарский край</t>
  </si>
  <si>
    <t xml:space="preserve"> 2.17</t>
  </si>
  <si>
    <t>Реконструкция и техническое перевооружение комплекса средств УВД, РТОП и электросвязи аэропорта Гыда, включая строительство КДП модульного типа, оснащение средствами радиосвязи, п.Гыда, Ямало-Ненецкий автономный округ</t>
  </si>
  <si>
    <t xml:space="preserve"> 2.18</t>
  </si>
  <si>
    <t>Реконструкция и техническое перевооружение комплекса средств УВД, РТОП и электросвязи аэропорта Депутатский, включая строительство КДП модульного типа, оснащение средствами радиосвязи, приводной радиостанцией, п.Депутатский, Республика Саха (Якутия)</t>
  </si>
  <si>
    <t xml:space="preserve"> 2.19</t>
  </si>
  <si>
    <t>Реконструкция и техническое перевооружение комплекса средств УВД, РТОП и электросвязи аэропорта Кепервеем, включая строительство КДП, оснащение оборудованием УВД и связи, КСА ПИВП, учебного класса, г. Кепервеем, Чукотский АО</t>
  </si>
  <si>
    <t xml:space="preserve"> 2.20</t>
  </si>
  <si>
    <t>Реконструкция и техническое перевооружение комплекса средств УВД, РТОП и электросвязи аэропорта Красноселькуп, включая строительство КДП модульного типа, оснащение средствами радиосвязи, автоматическим радиопеленгатором, п.Красноселькуп, Ямало-Ненецкий автономный округ</t>
  </si>
  <si>
    <t xml:space="preserve"> 2.21</t>
  </si>
  <si>
    <t>Реконструкция и техническое перевооружение комплекса средств УВД, РТОП и электросвязи аэропорта Мезень, включая оснащение автоматическим радиопеленгатором, приводной радиостанцией, п.Мезень, Архангельская область</t>
  </si>
  <si>
    <t xml:space="preserve"> 2.22</t>
  </si>
  <si>
    <t>Реконструкция и техническое перевооружение комплекса средств УВД, РТОП и электросвязи аэропорта Мирный, включая оснащение учебного класса, приемо-передающим радиоцентром, КСА ПИВП, системой ближней навигации, г. Мирный, Республика Саха (Якутия)</t>
  </si>
  <si>
    <t xml:space="preserve"> 2.23</t>
  </si>
  <si>
    <t>Реконструкция и техническое перевооружение комплекса средств УВД, РТОП и электросвязи аэропорта Могоча, включая оснащение системой ближней навигации, приемо-передающим радиоцентром, модернизацию автоматического радиопеленгатора, п. Могоча, Забайкальский край</t>
  </si>
  <si>
    <t xml:space="preserve"> 2.24</t>
  </si>
  <si>
    <t>Реконструкция и техническое перевооружение комплекса средств УВД, РТОП и электросвязи аэропорта Мома, включая строительство КДП модульного типа, оснащение автоматическим радиопеленгатором, средствами радиосвязи, п.Мома, Республика Саха (Якутия)</t>
  </si>
  <si>
    <t xml:space="preserve"> 2.25</t>
  </si>
  <si>
    <t xml:space="preserve">Реконструкция и техническое перевооружение комплекса средств УВД, РТОП и электросвязи аэропорта Набережные Челны, включая оснащение аэродромным радиолокационным комплексом, КСА ПИВП, приводной радиостанцией, средствами радиосвязи, г.Набережные Челны, Республика Татарстан </t>
  </si>
  <si>
    <t xml:space="preserve"> 2.26</t>
  </si>
  <si>
    <t>Реконструкция и техническое перевооружение комплекса средств УВД, РТОП и электросвязи аэропорта Нижняя Пеша, включая оснащение автоматическим радиопеленгатором, средствами радиосвязи, п. Нижняя Пеша, Ненецкий АО</t>
  </si>
  <si>
    <t xml:space="preserve"> 2.27</t>
  </si>
  <si>
    <t>Реконструкция и техническое перевооружение комплекса средств УВД, РТОП и электросвязи аэропорта Орск, включая оснащение КСА ПИВП, системой коммутации речевых сообщений, средствами радиосвязи, г. Орск, Оренбургская область</t>
  </si>
  <si>
    <t xml:space="preserve"> 2.28</t>
  </si>
  <si>
    <t>Реконструкция и техническое перевооружение комплекса средств УВД, РТОП и электросвязи аэропорта Соболево, включая реконструкцию КДП, оснащение автоматическим радиопеленгатором,средствами радиосвязи,  г. Соболево, Камчатский край</t>
  </si>
  <si>
    <t xml:space="preserve"> 2.29</t>
  </si>
  <si>
    <t>Реконструкция и техническое перевооружение комплекса средств УВД, РТОП и электросвязи аэропорта Соловки, включая оснащение автоматическим радиопеленгатором, системой ближней навигации, средствами радиосвязи, г. Соловки, Архангельская область</t>
  </si>
  <si>
    <t xml:space="preserve"> 2.30</t>
  </si>
  <si>
    <t>Реконструкция и техническое перевооружение комплекса средств УВД, РТОП и электросвязи аэропорта Сунтар, включая строительство КДП модульного типа, оснащение средствами радиосвязи, приводной радиостанцией,г. Сунтар, Республика Саха (Якутия)</t>
  </si>
  <si>
    <t xml:space="preserve"> 2.31</t>
  </si>
  <si>
    <t>Реконструкция и техническое перевооружение комплекса средств УВД, РТОП и электросвязи аэропорта Лешуконское, включая оснащение системой ближней навигации, аэродромным радиолокационным комплексом, средствами радиосвязи, г.Лешуконское, Архангельская область</t>
  </si>
  <si>
    <t xml:space="preserve"> 2.32</t>
  </si>
  <si>
    <t>Реконструкция и техническое перевооружение комплекса средств УВД, РТОП и электросвязи аэропорта Усть-Хайрюзово, включая оснащение системой ближней навигации, моноимпульсным вторичным радиолокатором, автоматическим радиопеленгатором, г.Усть-Хайрюзово, Камчатский край</t>
  </si>
  <si>
    <t xml:space="preserve"> 2.33</t>
  </si>
  <si>
    <t>Реконструкция и техническое перевооружение комплекса средств УВД, РТОП и электросвязи аэропорта Белгород, включая оснащение системой ближней навигации, аэродромным радиолокационным комплексом, моноимпульсным вторичным радиолокатором, г. Белгород, Белгородская обл.</t>
  </si>
  <si>
    <t xml:space="preserve"> 2.34</t>
  </si>
  <si>
    <t>ПСД получила отрицательное заключение, готовится к повторному рассмотрению в ГГЭ.
Проект договора по оснащению учебным классом проходит подготовку в ОАО "Алмаз-Антей"</t>
  </si>
  <si>
    <t>Реконструкция и техническое перевооружение комплекса средств УВД, РТОП и электросвязи аэропорта Кольцово, включая оснащение аэродромным радиолокационным комплексом, вторичным моноимпульсным радиолокатором, системой ближней навигации, тренажерами типа "Вышка" и комплексным, КСА ПИВП, КСА УВД, строительство здания КДП, г. Екатеринбург, Свердловская область</t>
  </si>
  <si>
    <t xml:space="preserve"> 2.64</t>
  </si>
  <si>
    <t>Реконструкция и техническое перевооружение комплекса средств УВД, РТОП и электросвязи аэропорта Шереметьево, включая оснащение АКДП, комплексным тренажером, автоматическим радиопеленгатором, рабочими местами "ATC clearance" (рабочие места диспетчера руления), модернизацию посадочного радиолокатора, Московская область</t>
  </si>
  <si>
    <t xml:space="preserve"> 2.65</t>
  </si>
  <si>
    <t xml:space="preserve">Реконструкция и техническое перевооружение комплекса средств УВД, РТОП и электросвязи аэропорта Красноярск, включая стоительство КДП, оснащение радиомаячной системой посадки, системами ближней навигации, КСА ПИВП, комплексным тренажером и тренажером типа "Вышка", автоматическим радиопеленгатором, модернизацию КСА УВД, 
г. Красноярск, Красноярский край </t>
  </si>
  <si>
    <t xml:space="preserve"> 2.66</t>
  </si>
  <si>
    <t>1. Выполнены работы по разработке ПСД на установку АППЦ «Ухта» по договору № 118/3-2004-ГКМ-0028/04 от 30.12.2004 (допсоглашение № 5 от 30.11.2009) ЗАО "ПО "Азимут"
2. Оплачен аванс, 1 и 2 этап договора.</t>
  </si>
  <si>
    <t>Реконструкция и техническое перевооружение комплекса средств УВД, РТОП и электросвязи аэропорта Самара (Курумоч), включая оснащение КСА УВД, моноимпульсным вторичным радиолокатором, тренажерами типа "Вышка" и комплексным, КСА ПИВП, учебного класса, аэродромным радиолокационным комплексом, системой ближней навигации,  системой посадки г. Самара, Самарская область</t>
  </si>
  <si>
    <t xml:space="preserve"> 2.35</t>
  </si>
  <si>
    <t>Реконструкция и техническое перевооружение комплекса средств УВД, РТОП и электросвязи аэропорта Калининград (Храброво), включая оснащение комплексным тренажером и тренажером типа "Вышка", радиомаячными системами посадки, системами ближней навигации, г. Калининград, Калининградская область</t>
  </si>
  <si>
    <t xml:space="preserve"> 2.36</t>
  </si>
  <si>
    <t>Реконструкция и техническое перевооружение комплекса средств УВД, РТОП и электросвязи аэропорта Пенза, включая оснащение моноимпульсным вторичным радиолокатором, КСА ПИВП, учебного класса, г. Пенза, Пензенская область</t>
  </si>
  <si>
    <t xml:space="preserve"> 2.37</t>
  </si>
  <si>
    <t>Реконструкция и техническое перевооружение комплекса средств УВД, РТОП и электросвязи аэропорта Южно-Сахалинск, включая строительство КДП, оснащение оборудованием УВД и связи, системой ближней навигации, моноимпульсным вторичным радиолокатором, КСА ПИВП, абанентской спутниковой станцией, модернизацию трассовой радиолокационной позиции и трассового радиолокационного комплекса, г. Южно-Сахалинск, Сахалинская область</t>
  </si>
  <si>
    <t xml:space="preserve"> 2.38</t>
  </si>
  <si>
    <t>Реконструкция и техническое перевооружение комплекса средств УВД, РТОП и электросвязи аэропорта Вологда, включая оснащение моноимпульсным вторичным радиолокатором, приводными радиостанциями, системой ближней навигации, системой коммутации речевых сообщений, приемо-передающим радиоцентром г. Вологда, Вологодская область</t>
  </si>
  <si>
    <t xml:space="preserve"> 2.39</t>
  </si>
  <si>
    <t>Реконструкция и техническое перевооружение комплекса средств УВД аэропорта Красноярск (Черемшанка), включая оснащение КСА ПМВП, г. Красноярск, Красноярский край</t>
  </si>
  <si>
    <t xml:space="preserve"> 2.40</t>
  </si>
  <si>
    <t>Реконструкция и техническое перевооружение комплекса средств УВД, РТОП и электросвязи аэропорта Мыс Шмидта, включая оснащение КСА ПИВП,  средствами связи, приводной радиостанцией, г. Мыс Шмидта, Чукотский автономный округ</t>
  </si>
  <si>
    <t xml:space="preserve"> 2.41</t>
  </si>
  <si>
    <t>Реконструкция и техническое перевооружение комплекса средств УВД, РТОП и электросвязи аэропорта Николаевск-на-Амуре, включая оснащение аэродромным радиолокационным комплексом, системой ближней навигации, КСА ПИВП, г. Николаевск-на-Амуре, Хабаровский край</t>
  </si>
  <si>
    <t xml:space="preserve"> 2.42</t>
  </si>
  <si>
    <t>Реконструкция и техническое перевооружение комплекса средств УВД, РТОП и электросвязи аэропорта Новокузнецк, включая оснащение КСА ПИВП, приводными радиостанциями, средствами радиосвязи, системой коммутации речевых сообщений,  реконструкцию трассовой радиолокационной позиции, г. Новокузнецк, Кемеровская область</t>
  </si>
  <si>
    <t xml:space="preserve"> 2.43</t>
  </si>
  <si>
    <t>Реконструкция и техническое перевооружение комплекса средств УВД, РТОП и электросвязи аэропорта Олекминск, включая оснащение автоматическим радиопеленгатором, приводными радиостанциями, средствами радиосвязи, г. Олекминск, Республика Саха (Якутия)</t>
  </si>
  <si>
    <t xml:space="preserve"> 2.44</t>
  </si>
  <si>
    <t>Реконструкция и техническое перевооружение комплекса средств УВД, РТОП и электросвязи аэропорта Стрежевой, включая оснащение аэродромным радиолокационным комплексом, КСА ПИВП, приводными радиостанциями, системой коммутации речевых сообщений, г. Стрежевой, Томская область</t>
  </si>
  <si>
    <t xml:space="preserve"> 2.45</t>
  </si>
  <si>
    <t>Реконструкция и техническое перевооружение комплекса средств УВД, РТОП и электросвязи аэропорта Томск, включая оснащение аэродромным радиолокационным комплексом, КСА ПИВП, радиомаячной системой посадки, приводными радиостанциями, средствами радиосвязи, системой коммутации речевых сообщений, г. Томск, Томская область</t>
  </si>
  <si>
    <t xml:space="preserve"> 2.46</t>
  </si>
  <si>
    <t>Реконструкция и техническое перевооружение комплекса средств УВД, РТОП и электросвязи аэропорта Туруханск, включая оснащение приводной радиостанцией, автоматическим радиопеленгатором, средствами радиосвязи, системой ближней навигации, моноимпульсным вторичным радиолокатором, г. Туруханск, Красноярский край</t>
  </si>
  <si>
    <t xml:space="preserve"> 2.47</t>
  </si>
  <si>
    <t xml:space="preserve"> 2.48</t>
  </si>
  <si>
    <t>Реконструкция и техническое перевооружение комплекса средств УВД, РТОП и электросвязи аэропорта Ростов-на-Дону, включая оснащение радиомаячными системами посадки, аэродромным радиолокационным комплексом, системой обзора летного поля, системами ближней навигации и аппаратурой контроля и управления объектами навигации, комплексным диспетчерским тренажером, модернизацию КСА УВД, г. Ростов-на-Дону</t>
  </si>
  <si>
    <t xml:space="preserve"> 2.49</t>
  </si>
  <si>
    <t>Реконструкция и техническое перевооружение комплекса средств УВД, РТОП и электросвязи аэропорта Владивосток (Кневичи), включая строительство КДП, оснащение КДП оборудованием УВД и связи, оснащение системой ближней навигации, комплексным тренажером, КСА ПИВП, г. Владивосток, Приморский край</t>
  </si>
  <si>
    <t xml:space="preserve"> 2.50</t>
  </si>
  <si>
    <t>Реконструкция и техническое перевооружение комплекса средств УВД, РТОП и электросвязи аэропорта Иркутск, включая строительство КДП, оснащение моноимпульсным вторичным радиолокатором, комплексным тренажером и тренажером типа "Вышка", КСА ПИВП, автоматическим радиопеленгатором, системой ближней навигации, автоматизированным приемо-передающим радиоцентром, 
г. Иркутск, Иркутская область</t>
  </si>
  <si>
    <t xml:space="preserve"> 2.51</t>
  </si>
  <si>
    <t>Реконструкция и техническое перевооружение комплекса средств УВД, РТОП и электросвязи аэропорта Краснодар (Пашковский), включая оснащение  радиомаячными системами посадки, приемо-передающим радиоцентром, комплексным тренажером, КСА ПИВП, системой ближней навигации, учебного класса, аэродромным радиолокационным комплексом, 
г. Краснодар, Краснодарский край</t>
  </si>
  <si>
    <t xml:space="preserve"> 2.52</t>
  </si>
  <si>
    <t>Реконструкция и техническое перевооружение комплекса средств УВД, РТОП и электросвязи аэропорта Сочи (Адлер), включая строительство КДП, оснащение радиомаячными системами посадки, системами ближней навигации, аппаратурой контроля и управления объектами навигации, приемо-передающим радиоцентром, аэродромным радиолокационным комплексом, моноимпульным вторичным радиолокатором, системами обзора летного поля, многопозиционной системой наблюдения, тренажером типа "Вышка" и комплексным тренажером, г. Сочи, Краснодарский край</t>
  </si>
  <si>
    <t xml:space="preserve"> 2.53</t>
  </si>
  <si>
    <t>Реконструкция и техническое перевооружение комплекса средств УВД, РТОП и электросвязи аэропорта Сыктывкар, включая оснащение системой ближней навигации, аэродромным радиолокационным комплексом, моноимпульсным вторичным радиолокатором, комплексным тренажером, реконструкцию трассовой позиции и модернизацию трассового радиолокационного комплекса,  г. Сыктывкар, Республика Коми</t>
  </si>
  <si>
    <t xml:space="preserve"> 2.54</t>
  </si>
  <si>
    <t>Реконструкция и техническое перевооружение комплекса средств УВД, РТОП и электросвязи аэропорта Уфа, включая оснащение моноимпульсным вторичным радиолокатором, радиомаячными системами посадки, комплексным тренажером, КСА ПИВП, учебного класса, системой коммутации речевых сообщений, аэродромным радиолокационным комплексом, 
г. Уфа, Республика Башкортостан</t>
  </si>
  <si>
    <t xml:space="preserve"> 2.55</t>
  </si>
  <si>
    <t>Реконструкция и техническое перевооружение комплекса средств УВД, РТОП и электросвязи аэропорта Воронеж, включая оснащение системами ближней навигации, радиомаячной системой посадки, оборудованием КДП, аэродромным радиолокационным комплексом, средствами ВЧ и ОВЧ связи, г. Воронеж, Воронежская обл.</t>
  </si>
  <si>
    <t xml:space="preserve"> 2.56</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</si>
</sst>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0_р_._-;\-* #,##0.000_р_._-;_-* &quot;-&quot;??_р_._-;_-@_-"/>
    <numFmt numFmtId="166" formatCode="_-* #,##0.0_р_._-;\-* #,##0.0_р_._-;_-* &quot;-&quot;??_р_._-;_-@_-"/>
    <numFmt numFmtId="167" formatCode="_-* #,##0_р_._-;\-* #,##0_р_._-;_-* &quot;-&quot;??_р_._-;_-@_-"/>
    <numFmt numFmtId="168" formatCode="#,##0.000"/>
    <numFmt numFmtId="169" formatCode="#,##0.0"/>
    <numFmt numFmtId="170" formatCode="[$-FC19]d\ mmmm\ yyyy\ &quot;г.&quot;"/>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47">
    <font>
      <sz val="11"/>
      <color theme="1"/>
      <name val="Calibri"/>
      <family val="2"/>
    </font>
    <font>
      <sz val="11"/>
      <color indexed="8"/>
      <name val="Calibri"/>
      <family val="2"/>
    </font>
    <font>
      <sz val="10"/>
      <name val="Arial Cyr"/>
      <family val="0"/>
    </font>
    <font>
      <b/>
      <sz val="12"/>
      <name val="Times New Roman"/>
      <family val="1"/>
    </font>
    <font>
      <b/>
      <sz val="10"/>
      <name val="Times New Roman"/>
      <family val="1"/>
    </font>
    <font>
      <sz val="12"/>
      <name val="Times New Roman"/>
      <family val="1"/>
    </font>
    <font>
      <sz val="10"/>
      <name val="Times New Roman"/>
      <family val="1"/>
    </font>
    <font>
      <sz val="9"/>
      <name val="Times New Roman"/>
      <family val="1"/>
    </font>
    <font>
      <b/>
      <sz val="10"/>
      <name val="Arial Cyr"/>
      <family val="0"/>
    </font>
    <font>
      <sz val="9"/>
      <color indexed="8"/>
      <name val="Times New Roman"/>
      <family val="1"/>
    </font>
    <font>
      <sz val="10"/>
      <name val="Times New Roman CYR"/>
      <family val="0"/>
    </font>
    <font>
      <b/>
      <sz val="9"/>
      <color indexed="8"/>
      <name val="Times New Roman"/>
      <family val="1"/>
    </font>
    <font>
      <sz val="8"/>
      <name val="Calibri"/>
      <family val="2"/>
    </font>
    <font>
      <u val="single"/>
      <sz val="9"/>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double"/>
      <bottom style="double"/>
    </border>
    <border>
      <left style="thin"/>
      <right style="thin"/>
      <top style="thin"/>
      <bottom style="thin"/>
    </border>
    <border>
      <left>
        <color indexed="63"/>
      </left>
      <right>
        <color indexed="63"/>
      </right>
      <top style="double"/>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77">
    <xf numFmtId="0" fontId="0" fillId="0" borderId="0" xfId="0" applyFont="1" applyAlignment="1">
      <alignment/>
    </xf>
    <xf numFmtId="0" fontId="2" fillId="0" borderId="0" xfId="52">
      <alignment/>
      <protection/>
    </xf>
    <xf numFmtId="0" fontId="3" fillId="0" borderId="0" xfId="52" applyFont="1" applyAlignment="1">
      <alignment horizontal="center"/>
      <protection/>
    </xf>
    <xf numFmtId="0" fontId="4" fillId="0" borderId="0" xfId="52" applyFont="1" applyBorder="1" applyAlignment="1">
      <alignment horizontal="center" vertical="top" wrapText="1"/>
      <protection/>
    </xf>
    <xf numFmtId="0" fontId="7" fillId="0" borderId="10" xfId="52" applyFont="1" applyBorder="1" applyAlignment="1">
      <alignment horizontal="center" vertical="top" wrapText="1"/>
      <protection/>
    </xf>
    <xf numFmtId="0" fontId="4" fillId="0" borderId="10" xfId="52" applyFont="1" applyBorder="1" applyAlignment="1">
      <alignment horizontal="center" vertical="top" wrapText="1"/>
      <protection/>
    </xf>
    <xf numFmtId="0" fontId="4" fillId="0" borderId="10" xfId="52" applyFont="1" applyFill="1" applyBorder="1" applyAlignment="1">
      <alignment horizontal="center" vertical="top" wrapText="1"/>
      <protection/>
    </xf>
    <xf numFmtId="0" fontId="4" fillId="0" borderId="10" xfId="52" applyFont="1" applyBorder="1" applyAlignment="1">
      <alignment vertical="top" wrapText="1"/>
      <protection/>
    </xf>
    <xf numFmtId="4" fontId="4" fillId="0" borderId="10" xfId="52" applyNumberFormat="1" applyFont="1" applyBorder="1" applyAlignment="1">
      <alignment horizontal="center" vertical="center" wrapText="1"/>
      <protection/>
    </xf>
    <xf numFmtId="0" fontId="2" fillId="0" borderId="10" xfId="52" applyBorder="1" applyAlignment="1">
      <alignment horizontal="center" vertical="center"/>
      <protection/>
    </xf>
    <xf numFmtId="0" fontId="2" fillId="0" borderId="0" xfId="54">
      <alignment/>
      <protection/>
    </xf>
    <xf numFmtId="0" fontId="5" fillId="0" borderId="0" xfId="52" applyFont="1" applyBorder="1" applyAlignment="1">
      <alignment horizontal="left" wrapText="1"/>
      <protection/>
    </xf>
    <xf numFmtId="4" fontId="4" fillId="0" borderId="10" xfId="52" applyNumberFormat="1" applyFont="1" applyBorder="1" applyAlignment="1">
      <alignment horizontal="left" vertical="center" wrapText="1"/>
      <protection/>
    </xf>
    <xf numFmtId="2" fontId="6" fillId="0" borderId="11" xfId="59" applyNumberFormat="1" applyFont="1" applyFill="1" applyBorder="1" applyAlignment="1">
      <alignment horizontal="center" vertical="center" wrapText="1"/>
    </xf>
    <xf numFmtId="1" fontId="0" fillId="0" borderId="0" xfId="0" applyNumberFormat="1" applyAlignment="1">
      <alignment/>
    </xf>
    <xf numFmtId="0" fontId="2" fillId="0" borderId="10" xfId="52" applyBorder="1">
      <alignment/>
      <protection/>
    </xf>
    <xf numFmtId="0" fontId="6" fillId="0" borderId="10" xfId="52" applyFont="1" applyBorder="1" applyAlignment="1">
      <alignment horizontal="center" vertical="top" wrapText="1"/>
      <protection/>
    </xf>
    <xf numFmtId="0" fontId="6" fillId="0" borderId="10" xfId="52" applyFont="1" applyBorder="1" applyAlignment="1">
      <alignment vertical="top" wrapText="1"/>
      <protection/>
    </xf>
    <xf numFmtId="4" fontId="6" fillId="0" borderId="10" xfId="52" applyNumberFormat="1" applyFont="1" applyBorder="1" applyAlignment="1">
      <alignment horizontal="center" vertical="center" wrapText="1"/>
      <protection/>
    </xf>
    <xf numFmtId="0" fontId="8" fillId="0" borderId="10" xfId="52" applyFont="1" applyBorder="1" applyAlignment="1">
      <alignment horizontal="center" vertical="center"/>
      <protection/>
    </xf>
    <xf numFmtId="0" fontId="6" fillId="0" borderId="10" xfId="54" applyFont="1" applyBorder="1" applyAlignment="1">
      <alignment horizontal="center" vertical="top" wrapText="1"/>
      <protection/>
    </xf>
    <xf numFmtId="0" fontId="9" fillId="0" borderId="10" xfId="53" applyFont="1" applyFill="1" applyBorder="1" applyAlignment="1">
      <alignment vertical="center" wrapText="1"/>
      <protection/>
    </xf>
    <xf numFmtId="0" fontId="6" fillId="0" borderId="10" xfId="52" applyFont="1" applyFill="1" applyBorder="1" applyAlignment="1">
      <alignment horizontal="justify" vertical="center" wrapText="1"/>
      <protection/>
    </xf>
    <xf numFmtId="4" fontId="6" fillId="0" borderId="10" xfId="52" applyNumberFormat="1" applyFont="1" applyBorder="1" applyAlignment="1">
      <alignment horizontal="right" vertical="top" wrapText="1"/>
      <protection/>
    </xf>
    <xf numFmtId="0" fontId="2" fillId="0" borderId="10" xfId="52" applyBorder="1" applyAlignment="1">
      <alignment horizontal="right" vertical="justify"/>
      <protection/>
    </xf>
    <xf numFmtId="4" fontId="6" fillId="0" borderId="10" xfId="52" applyNumberFormat="1" applyFont="1" applyFill="1" applyBorder="1" applyAlignment="1">
      <alignment horizontal="center" vertical="center" wrapText="1"/>
      <protection/>
    </xf>
    <xf numFmtId="0" fontId="4" fillId="33" borderId="10" xfId="52" applyFont="1" applyFill="1" applyBorder="1" applyAlignment="1">
      <alignment vertical="top" wrapText="1"/>
      <protection/>
    </xf>
    <xf numFmtId="4" fontId="4" fillId="33" borderId="10" xfId="52" applyNumberFormat="1" applyFont="1" applyFill="1" applyBorder="1" applyAlignment="1">
      <alignment horizontal="center" vertical="center" wrapText="1"/>
      <protection/>
    </xf>
    <xf numFmtId="0" fontId="4" fillId="33" borderId="10" xfId="54" applyFont="1" applyFill="1" applyBorder="1" applyAlignment="1">
      <alignment horizontal="center" vertical="top" wrapText="1"/>
      <protection/>
    </xf>
    <xf numFmtId="0" fontId="11" fillId="33" borderId="10" xfId="52" applyNumberFormat="1" applyFont="1" applyFill="1" applyBorder="1" applyAlignment="1">
      <alignment vertical="center" wrapText="1"/>
      <protection/>
    </xf>
    <xf numFmtId="4" fontId="6" fillId="33" borderId="10" xfId="54" applyNumberFormat="1" applyFont="1" applyFill="1" applyBorder="1" applyAlignment="1">
      <alignment horizontal="center" vertical="center" wrapText="1"/>
      <protection/>
    </xf>
    <xf numFmtId="0" fontId="2" fillId="33" borderId="10" xfId="54" applyFill="1" applyBorder="1" applyAlignment="1">
      <alignment horizontal="center" vertical="center"/>
      <protection/>
    </xf>
    <xf numFmtId="0" fontId="3" fillId="0" borderId="12" xfId="52" applyNumberFormat="1" applyFont="1" applyBorder="1" applyAlignment="1">
      <alignment wrapText="1"/>
      <protection/>
    </xf>
    <xf numFmtId="0" fontId="3" fillId="0" borderId="0" xfId="52" applyNumberFormat="1" applyFont="1" applyBorder="1" applyAlignment="1">
      <alignment wrapText="1"/>
      <protection/>
    </xf>
    <xf numFmtId="0" fontId="3" fillId="0" borderId="12" xfId="52" applyFont="1" applyBorder="1" applyAlignment="1">
      <alignment wrapText="1"/>
      <protection/>
    </xf>
    <xf numFmtId="0" fontId="3" fillId="0" borderId="0" xfId="52" applyFont="1" applyBorder="1" applyAlignment="1">
      <alignment wrapText="1"/>
      <protection/>
    </xf>
    <xf numFmtId="0" fontId="7" fillId="0" borderId="0" xfId="54" applyFont="1">
      <alignment/>
      <protection/>
    </xf>
    <xf numFmtId="49" fontId="6" fillId="0" borderId="10" xfId="0" applyNumberFormat="1" applyFont="1" applyBorder="1" applyAlignment="1">
      <alignment horizontal="center" vertical="top" wrapText="1"/>
    </xf>
    <xf numFmtId="0" fontId="6" fillId="0" borderId="10" xfId="0" applyFont="1" applyBorder="1" applyAlignment="1">
      <alignment vertical="top" wrapText="1"/>
    </xf>
    <xf numFmtId="4" fontId="6"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 fontId="6" fillId="0" borderId="10" xfId="54" applyNumberFormat="1" applyFont="1" applyBorder="1" applyAlignment="1">
      <alignment horizontal="center" wrapText="1"/>
      <protection/>
    </xf>
    <xf numFmtId="4" fontId="6" fillId="0" borderId="10" xfId="54" applyNumberFormat="1" applyFont="1" applyFill="1" applyBorder="1" applyAlignment="1">
      <alignment horizontal="center" wrapText="1"/>
      <protection/>
    </xf>
    <xf numFmtId="9" fontId="6" fillId="0" borderId="10" xfId="59" applyFont="1" applyFill="1" applyBorder="1" applyAlignment="1">
      <alignment horizontal="center" wrapText="1"/>
    </xf>
    <xf numFmtId="0" fontId="7"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7" fillId="0" borderId="10"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top" wrapText="1" shrinkToFit="1"/>
    </xf>
    <xf numFmtId="0" fontId="9" fillId="0" borderId="10" xfId="0" applyNumberFormat="1" applyFont="1" applyFill="1" applyBorder="1" applyAlignment="1">
      <alignment vertical="center" wrapText="1"/>
    </xf>
    <xf numFmtId="4" fontId="6" fillId="0" borderId="10" xfId="0" applyNumberFormat="1" applyFont="1" applyFill="1" applyBorder="1" applyAlignment="1">
      <alignment horizontal="center" wrapText="1"/>
    </xf>
    <xf numFmtId="4" fontId="6" fillId="0" borderId="10" xfId="0" applyNumberFormat="1" applyFont="1" applyBorder="1" applyAlignment="1">
      <alignment horizontal="center" wrapText="1"/>
    </xf>
    <xf numFmtId="0" fontId="7" fillId="0" borderId="10" xfId="54" applyFont="1" applyFill="1" applyBorder="1" applyAlignment="1">
      <alignment horizontal="left" vertical="center" wrapText="1"/>
      <protection/>
    </xf>
    <xf numFmtId="49" fontId="6" fillId="0" borderId="10" xfId="54" applyNumberFormat="1" applyFont="1" applyBorder="1" applyAlignment="1">
      <alignment horizontal="center" vertical="top" wrapText="1"/>
      <protection/>
    </xf>
    <xf numFmtId="10" fontId="6" fillId="0" borderId="10" xfId="0" applyNumberFormat="1" applyFont="1" applyFill="1" applyBorder="1" applyAlignment="1">
      <alignment horizontal="center"/>
    </xf>
    <xf numFmtId="0" fontId="6" fillId="0" borderId="10" xfId="0" applyFont="1" applyFill="1" applyBorder="1" applyAlignment="1">
      <alignment horizontal="left" vertical="center" wrapText="1"/>
    </xf>
    <xf numFmtId="4" fontId="6" fillId="0" borderId="10" xfId="0" applyNumberFormat="1" applyFont="1" applyFill="1" applyBorder="1" applyAlignment="1">
      <alignment horizontal="right" vertical="top" wrapText="1"/>
    </xf>
    <xf numFmtId="2" fontId="6" fillId="0" borderId="10" xfId="0" applyNumberFormat="1" applyFont="1" applyFill="1" applyBorder="1" applyAlignment="1">
      <alignment horizontal="right" vertical="top" wrapText="1"/>
    </xf>
    <xf numFmtId="0" fontId="0" fillId="0" borderId="10" xfId="0" applyFill="1" applyBorder="1" applyAlignment="1">
      <alignment/>
    </xf>
    <xf numFmtId="0" fontId="6" fillId="0" borderId="10" xfId="0" applyFont="1" applyFill="1" applyBorder="1" applyAlignment="1">
      <alignment vertical="top" wrapText="1"/>
    </xf>
    <xf numFmtId="0" fontId="10" fillId="0" borderId="10" xfId="0" applyFont="1" applyFill="1" applyBorder="1" applyAlignment="1">
      <alignment vertical="top" wrapText="1"/>
    </xf>
    <xf numFmtId="0" fontId="10" fillId="0" borderId="10" xfId="0" applyFont="1" applyFill="1" applyBorder="1" applyAlignment="1">
      <alignment horizontal="left" vertical="center" wrapText="1"/>
    </xf>
    <xf numFmtId="4" fontId="14" fillId="0" borderId="10" xfId="0" applyNumberFormat="1" applyFont="1" applyFill="1" applyBorder="1" applyAlignment="1">
      <alignment horizontal="right" vertical="top" wrapText="1"/>
    </xf>
    <xf numFmtId="2" fontId="14" fillId="0" borderId="10" xfId="0" applyNumberFormat="1" applyFont="1" applyFill="1" applyBorder="1" applyAlignment="1">
      <alignment horizontal="right" vertical="top"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wrapText="1"/>
    </xf>
    <xf numFmtId="49" fontId="6" fillId="0" borderId="10" xfId="0" applyNumberFormat="1" applyFont="1" applyFill="1" applyBorder="1" applyAlignment="1">
      <alignment horizontal="center" vertical="top" wrapText="1"/>
    </xf>
    <xf numFmtId="49" fontId="14"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0" fontId="3" fillId="0" borderId="0" xfId="52" applyFont="1" applyBorder="1" applyAlignment="1">
      <alignment horizontal="center" vertical="top" wrapText="1"/>
      <protection/>
    </xf>
    <xf numFmtId="0" fontId="5" fillId="0" borderId="0" xfId="52" applyFont="1" applyBorder="1" applyAlignment="1">
      <alignment horizontal="center" vertical="top" wrapText="1"/>
      <protection/>
    </xf>
    <xf numFmtId="0" fontId="6" fillId="0" borderId="0" xfId="52" applyFont="1" applyBorder="1" applyAlignment="1">
      <alignment horizontal="center" vertical="top" wrapText="1"/>
      <protection/>
    </xf>
    <xf numFmtId="0" fontId="4" fillId="0" borderId="10" xfId="52" applyFont="1" applyBorder="1" applyAlignment="1">
      <alignment horizontal="center" vertical="top" wrapText="1"/>
      <protection/>
    </xf>
    <xf numFmtId="0" fontId="3" fillId="0" borderId="0" xfId="0" applyNumberFormat="1" applyFont="1" applyBorder="1" applyAlignment="1">
      <alignment horizontal="left" vertical="center" wrapText="1"/>
    </xf>
    <xf numFmtId="0" fontId="4" fillId="0" borderId="0" xfId="0"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Формы 2-3 ФЦП-2009 150309 М ЕС ОрВД"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P192"/>
  <sheetViews>
    <sheetView tabSelected="1" view="pageBreakPreview" zoomScaleSheetLayoutView="100" zoomScalePageLayoutView="0" workbookViewId="0" topLeftCell="A1">
      <selection activeCell="B2" sqref="B2:K2"/>
    </sheetView>
  </sheetViews>
  <sheetFormatPr defaultColWidth="9.140625" defaultRowHeight="15"/>
  <cols>
    <col min="1" max="1" width="6.7109375" style="1" customWidth="1"/>
    <col min="2" max="2" width="29.421875" style="1" customWidth="1"/>
    <col min="3" max="3" width="12.57421875" style="1" customWidth="1"/>
    <col min="4" max="4" width="14.00390625" style="1" customWidth="1"/>
    <col min="5" max="5" width="12.28125" style="1" customWidth="1"/>
    <col min="6" max="6" width="12.7109375" style="1" customWidth="1"/>
    <col min="7" max="7" width="14.00390625" style="1" bestFit="1" customWidth="1"/>
    <col min="8" max="8" width="13.28125" style="1" customWidth="1"/>
    <col min="9" max="9" width="15.28125" style="1" bestFit="1" customWidth="1"/>
    <col min="10" max="10" width="12.00390625" style="1" bestFit="1" customWidth="1"/>
    <col min="11" max="11" width="11.57421875" style="1" customWidth="1"/>
    <col min="12" max="12" width="10.7109375" style="1" customWidth="1"/>
    <col min="13" max="13" width="28.7109375" style="1" customWidth="1"/>
    <col min="14" max="16384" width="9.140625" style="1" customWidth="1"/>
  </cols>
  <sheetData>
    <row r="1" spans="7:13" ht="15.75">
      <c r="G1" s="2"/>
      <c r="M1" s="3" t="s">
        <v>209</v>
      </c>
    </row>
    <row r="2" spans="2:11" ht="30.75" customHeight="1">
      <c r="B2" s="71" t="s">
        <v>77</v>
      </c>
      <c r="C2" s="71"/>
      <c r="D2" s="71"/>
      <c r="E2" s="71"/>
      <c r="F2" s="71"/>
      <c r="G2" s="71"/>
      <c r="H2" s="71"/>
      <c r="I2" s="71"/>
      <c r="J2" s="71"/>
      <c r="K2" s="71"/>
    </row>
    <row r="3" spans="1:12" ht="32.25" customHeight="1">
      <c r="A3" s="72" t="s">
        <v>202</v>
      </c>
      <c r="B3" s="72"/>
      <c r="C3" s="72"/>
      <c r="D3" s="72"/>
      <c r="E3" s="72"/>
      <c r="F3" s="72"/>
      <c r="G3" s="72"/>
      <c r="H3" s="72"/>
      <c r="I3" s="72"/>
      <c r="J3" s="72"/>
      <c r="K3" s="72"/>
      <c r="L3" s="72"/>
    </row>
    <row r="4" spans="1:12" ht="13.5" thickBot="1">
      <c r="A4" s="73"/>
      <c r="B4" s="73"/>
      <c r="C4" s="73"/>
      <c r="D4" s="73"/>
      <c r="E4" s="73"/>
      <c r="F4" s="73"/>
      <c r="G4" s="73"/>
      <c r="H4" s="73"/>
      <c r="I4" s="73"/>
      <c r="J4" s="73"/>
      <c r="K4" s="73"/>
      <c r="L4" s="73"/>
    </row>
    <row r="5" spans="1:13" ht="25.5" customHeight="1" thickBot="1" thickTop="1">
      <c r="A5" s="74" t="s">
        <v>210</v>
      </c>
      <c r="B5" s="74" t="s">
        <v>211</v>
      </c>
      <c r="C5" s="74" t="s">
        <v>212</v>
      </c>
      <c r="D5" s="74"/>
      <c r="E5" s="74"/>
      <c r="F5" s="74"/>
      <c r="G5" s="74"/>
      <c r="H5" s="74"/>
      <c r="I5" s="74" t="s">
        <v>213</v>
      </c>
      <c r="J5" s="74"/>
      <c r="K5" s="74"/>
      <c r="L5" s="74" t="s">
        <v>81</v>
      </c>
      <c r="M5" s="74" t="s">
        <v>82</v>
      </c>
    </row>
    <row r="6" spans="1:13" ht="39" customHeight="1" thickBot="1" thickTop="1">
      <c r="A6" s="74"/>
      <c r="B6" s="74"/>
      <c r="C6" s="74" t="s">
        <v>214</v>
      </c>
      <c r="D6" s="74"/>
      <c r="E6" s="74" t="s">
        <v>215</v>
      </c>
      <c r="F6" s="74"/>
      <c r="G6" s="74" t="s">
        <v>216</v>
      </c>
      <c r="H6" s="74"/>
      <c r="I6" s="74" t="s">
        <v>217</v>
      </c>
      <c r="J6" s="74"/>
      <c r="K6" s="74" t="s">
        <v>218</v>
      </c>
      <c r="L6" s="74"/>
      <c r="M6" s="74"/>
    </row>
    <row r="7" spans="1:13" ht="75" customHeight="1" thickBot="1" thickTop="1">
      <c r="A7" s="74"/>
      <c r="B7" s="74"/>
      <c r="C7" s="4" t="s">
        <v>219</v>
      </c>
      <c r="D7" s="4" t="s">
        <v>78</v>
      </c>
      <c r="E7" s="4" t="s">
        <v>220</v>
      </c>
      <c r="F7" s="4" t="s">
        <v>79</v>
      </c>
      <c r="G7" s="4" t="s">
        <v>220</v>
      </c>
      <c r="H7" s="4" t="s">
        <v>79</v>
      </c>
      <c r="I7" s="4" t="s">
        <v>221</v>
      </c>
      <c r="J7" s="4" t="s">
        <v>80</v>
      </c>
      <c r="K7" s="74"/>
      <c r="L7" s="74"/>
      <c r="M7" s="74"/>
    </row>
    <row r="8" spans="1:13" ht="14.25" thickBot="1" thickTop="1">
      <c r="A8" s="5">
        <v>1</v>
      </c>
      <c r="B8" s="5">
        <v>2</v>
      </c>
      <c r="C8" s="5">
        <v>3</v>
      </c>
      <c r="D8" s="5">
        <v>4</v>
      </c>
      <c r="E8" s="5">
        <v>5</v>
      </c>
      <c r="F8" s="5">
        <v>6</v>
      </c>
      <c r="G8" s="5">
        <v>7</v>
      </c>
      <c r="H8" s="5">
        <v>8</v>
      </c>
      <c r="I8" s="6">
        <v>9</v>
      </c>
      <c r="J8" s="6">
        <v>10</v>
      </c>
      <c r="K8" s="6">
        <v>11</v>
      </c>
      <c r="L8" s="6">
        <v>12</v>
      </c>
      <c r="M8" s="6">
        <v>13</v>
      </c>
    </row>
    <row r="9" spans="1:13" ht="14.25" thickBot="1" thickTop="1">
      <c r="A9" s="5"/>
      <c r="B9" s="5"/>
      <c r="C9" s="5"/>
      <c r="D9" s="5"/>
      <c r="E9" s="5"/>
      <c r="F9" s="5"/>
      <c r="G9" s="5"/>
      <c r="H9" s="5"/>
      <c r="I9" s="6"/>
      <c r="J9" s="15"/>
      <c r="K9" s="15"/>
      <c r="L9" s="15"/>
      <c r="M9" s="15"/>
    </row>
    <row r="10" spans="1:13" ht="17.25" customHeight="1" thickBot="1" thickTop="1">
      <c r="A10" s="5" t="s">
        <v>222</v>
      </c>
      <c r="B10" s="12" t="s">
        <v>223</v>
      </c>
      <c r="C10" s="8">
        <f>C12</f>
        <v>1641302.5</v>
      </c>
      <c r="D10" s="8">
        <f aca="true" t="shared" si="0" ref="D10:K10">D12</f>
        <v>1468166.45789</v>
      </c>
      <c r="E10" s="8">
        <f t="shared" si="0"/>
        <v>0</v>
      </c>
      <c r="F10" s="8">
        <f t="shared" si="0"/>
        <v>0</v>
      </c>
      <c r="G10" s="8">
        <f t="shared" si="0"/>
        <v>2438611.2</v>
      </c>
      <c r="H10" s="8">
        <f t="shared" si="0"/>
        <v>1461259.8853099998</v>
      </c>
      <c r="I10" s="8">
        <f t="shared" si="0"/>
        <v>4079913.7</v>
      </c>
      <c r="J10" s="8">
        <f t="shared" si="0"/>
        <v>2929426.343199999</v>
      </c>
      <c r="K10" s="8">
        <f t="shared" si="0"/>
        <v>3113739.2823399985</v>
      </c>
      <c r="L10" s="8"/>
      <c r="M10" s="9"/>
    </row>
    <row r="11" spans="1:13" ht="12.75" customHeight="1" thickBot="1" thickTop="1">
      <c r="A11" s="16"/>
      <c r="B11" s="17" t="s">
        <v>224</v>
      </c>
      <c r="C11" s="18"/>
      <c r="D11" s="18"/>
      <c r="E11" s="18"/>
      <c r="F11" s="18"/>
      <c r="G11" s="18"/>
      <c r="H11" s="18"/>
      <c r="I11" s="18"/>
      <c r="J11" s="18"/>
      <c r="K11" s="18"/>
      <c r="L11" s="18"/>
      <c r="M11" s="9"/>
    </row>
    <row r="12" spans="1:13" ht="24.75" customHeight="1" thickBot="1" thickTop="1">
      <c r="A12" s="5"/>
      <c r="B12" s="7" t="s">
        <v>227</v>
      </c>
      <c r="C12" s="8">
        <f aca="true" t="shared" si="1" ref="C12:K12">C14+C130+C182</f>
        <v>1641302.5</v>
      </c>
      <c r="D12" s="8">
        <f t="shared" si="1"/>
        <v>1468166.45789</v>
      </c>
      <c r="E12" s="8">
        <f t="shared" si="1"/>
        <v>0</v>
      </c>
      <c r="F12" s="8">
        <f t="shared" si="1"/>
        <v>0</v>
      </c>
      <c r="G12" s="8">
        <f t="shared" si="1"/>
        <v>2438611.2</v>
      </c>
      <c r="H12" s="8">
        <f t="shared" si="1"/>
        <v>1461259.8853099998</v>
      </c>
      <c r="I12" s="8">
        <f t="shared" si="1"/>
        <v>4079913.7</v>
      </c>
      <c r="J12" s="8">
        <f t="shared" si="1"/>
        <v>2929426.343199999</v>
      </c>
      <c r="K12" s="8">
        <f t="shared" si="1"/>
        <v>3113739.2823399985</v>
      </c>
      <c r="L12" s="8"/>
      <c r="M12" s="19"/>
    </row>
    <row r="13" spans="1:13" ht="16.5" customHeight="1" thickBot="1" thickTop="1">
      <c r="A13" s="5"/>
      <c r="B13" s="17" t="s">
        <v>228</v>
      </c>
      <c r="C13" s="8"/>
      <c r="D13" s="8"/>
      <c r="E13" s="8"/>
      <c r="F13" s="8"/>
      <c r="G13" s="8"/>
      <c r="H13" s="8"/>
      <c r="I13" s="8"/>
      <c r="J13" s="8"/>
      <c r="K13" s="8"/>
      <c r="L13" s="8"/>
      <c r="M13" s="9"/>
    </row>
    <row r="14" spans="1:13" ht="40.5" customHeight="1" thickBot="1" thickTop="1">
      <c r="A14" s="5" t="s">
        <v>226</v>
      </c>
      <c r="B14" s="26" t="s">
        <v>203</v>
      </c>
      <c r="C14" s="27">
        <f aca="true" t="shared" si="2" ref="C14:K14">SUM(C15:C129)</f>
        <v>1176800</v>
      </c>
      <c r="D14" s="27">
        <f t="shared" si="2"/>
        <v>1086804.2142899998</v>
      </c>
      <c r="E14" s="27">
        <f t="shared" si="2"/>
        <v>0</v>
      </c>
      <c r="F14" s="27">
        <f t="shared" si="2"/>
        <v>0</v>
      </c>
      <c r="G14" s="27">
        <f t="shared" si="2"/>
        <v>2422600</v>
      </c>
      <c r="H14" s="27">
        <f t="shared" si="2"/>
        <v>1445248.6853099999</v>
      </c>
      <c r="I14" s="27">
        <f t="shared" si="2"/>
        <v>3599400</v>
      </c>
      <c r="J14" s="27">
        <f t="shared" si="2"/>
        <v>2532052.899599999</v>
      </c>
      <c r="K14" s="27">
        <f t="shared" si="2"/>
        <v>2914068.4187399987</v>
      </c>
      <c r="L14" s="27"/>
      <c r="M14" s="9"/>
    </row>
    <row r="15" spans="1:13" s="10" customFormat="1" ht="148.5" customHeight="1" thickBot="1" thickTop="1">
      <c r="A15" s="20" t="s">
        <v>229</v>
      </c>
      <c r="B15" s="40" t="s">
        <v>230</v>
      </c>
      <c r="C15" s="41">
        <v>0</v>
      </c>
      <c r="D15" s="41">
        <v>0</v>
      </c>
      <c r="E15" s="41">
        <v>0</v>
      </c>
      <c r="F15" s="41">
        <v>0</v>
      </c>
      <c r="G15" s="42">
        <v>73000</v>
      </c>
      <c r="H15" s="42">
        <v>278664.04578999995</v>
      </c>
      <c r="I15" s="42">
        <f>C15+E15+G15</f>
        <v>73000</v>
      </c>
      <c r="J15" s="42">
        <f>D15+F15+H15</f>
        <v>278664.04578999995</v>
      </c>
      <c r="K15" s="42">
        <v>382338.59177</v>
      </c>
      <c r="L15" s="43">
        <v>0.91</v>
      </c>
      <c r="M15" s="44" t="s">
        <v>140</v>
      </c>
    </row>
    <row r="16" spans="1:13" s="10" customFormat="1" ht="138.75" customHeight="1" thickBot="1" thickTop="1">
      <c r="A16" s="20" t="s">
        <v>231</v>
      </c>
      <c r="B16" s="45" t="s">
        <v>232</v>
      </c>
      <c r="C16" s="41">
        <v>0</v>
      </c>
      <c r="D16" s="41">
        <v>0</v>
      </c>
      <c r="E16" s="41">
        <v>0</v>
      </c>
      <c r="F16" s="41">
        <v>0</v>
      </c>
      <c r="G16" s="42">
        <v>100000</v>
      </c>
      <c r="H16" s="42">
        <v>45128.087120000004</v>
      </c>
      <c r="I16" s="42">
        <f aca="true" t="shared" si="3" ref="I16:J79">C16+E16+G16</f>
        <v>100000</v>
      </c>
      <c r="J16" s="42">
        <f t="shared" si="3"/>
        <v>45128.087120000004</v>
      </c>
      <c r="K16" s="42">
        <v>20652.16319</v>
      </c>
      <c r="L16" s="43">
        <v>0.11473423994444444</v>
      </c>
      <c r="M16" s="46" t="s">
        <v>141</v>
      </c>
    </row>
    <row r="17" spans="1:13" s="10" customFormat="1" ht="115.5" customHeight="1" thickBot="1" thickTop="1">
      <c r="A17" s="20" t="s">
        <v>233</v>
      </c>
      <c r="B17" s="45" t="s">
        <v>234</v>
      </c>
      <c r="C17" s="41">
        <v>0</v>
      </c>
      <c r="D17" s="41">
        <v>0</v>
      </c>
      <c r="E17" s="41">
        <v>0</v>
      </c>
      <c r="F17" s="41">
        <v>0</v>
      </c>
      <c r="G17" s="42">
        <v>60000</v>
      </c>
      <c r="H17" s="42">
        <v>74876.07</v>
      </c>
      <c r="I17" s="42">
        <f t="shared" si="3"/>
        <v>60000</v>
      </c>
      <c r="J17" s="42">
        <f t="shared" si="3"/>
        <v>74876.07</v>
      </c>
      <c r="K17" s="42">
        <v>0</v>
      </c>
      <c r="L17" s="43">
        <v>0</v>
      </c>
      <c r="M17" s="44" t="s">
        <v>142</v>
      </c>
    </row>
    <row r="18" spans="1:13" s="10" customFormat="1" ht="96" customHeight="1" thickBot="1" thickTop="1">
      <c r="A18" s="20" t="s">
        <v>235</v>
      </c>
      <c r="B18" s="45" t="s">
        <v>236</v>
      </c>
      <c r="C18" s="41">
        <v>0</v>
      </c>
      <c r="D18" s="41">
        <v>0</v>
      </c>
      <c r="E18" s="41">
        <v>0</v>
      </c>
      <c r="F18" s="41">
        <v>0</v>
      </c>
      <c r="G18" s="42">
        <v>0</v>
      </c>
      <c r="H18" s="42">
        <v>0</v>
      </c>
      <c r="I18" s="42">
        <f t="shared" si="3"/>
        <v>0</v>
      </c>
      <c r="J18" s="42">
        <f t="shared" si="3"/>
        <v>0</v>
      </c>
      <c r="K18" s="42">
        <v>0</v>
      </c>
      <c r="L18" s="43">
        <v>0.07593812182741116</v>
      </c>
      <c r="M18" s="44" t="s">
        <v>143</v>
      </c>
    </row>
    <row r="19" spans="1:13" s="10" customFormat="1" ht="82.5" customHeight="1" thickBot="1" thickTop="1">
      <c r="A19" s="20" t="s">
        <v>237</v>
      </c>
      <c r="B19" s="45" t="s">
        <v>238</v>
      </c>
      <c r="C19" s="41">
        <v>0</v>
      </c>
      <c r="D19" s="41">
        <v>0</v>
      </c>
      <c r="E19" s="41">
        <v>0</v>
      </c>
      <c r="F19" s="41">
        <v>0</v>
      </c>
      <c r="G19" s="42">
        <v>298000</v>
      </c>
      <c r="H19" s="42">
        <v>0</v>
      </c>
      <c r="I19" s="42">
        <f t="shared" si="3"/>
        <v>298000</v>
      </c>
      <c r="J19" s="42">
        <f t="shared" si="3"/>
        <v>0</v>
      </c>
      <c r="K19" s="42">
        <v>0</v>
      </c>
      <c r="L19" s="43">
        <v>0</v>
      </c>
      <c r="M19" s="44" t="s">
        <v>144</v>
      </c>
    </row>
    <row r="20" spans="1:13" s="10" customFormat="1" ht="115.5" customHeight="1" thickBot="1" thickTop="1">
      <c r="A20" s="20" t="s">
        <v>239</v>
      </c>
      <c r="B20" s="45" t="s">
        <v>240</v>
      </c>
      <c r="C20" s="41">
        <v>5800</v>
      </c>
      <c r="D20" s="41">
        <v>5783.1334</v>
      </c>
      <c r="E20" s="41">
        <v>0</v>
      </c>
      <c r="F20" s="41">
        <v>0</v>
      </c>
      <c r="G20" s="42">
        <v>35000</v>
      </c>
      <c r="H20" s="42">
        <v>0</v>
      </c>
      <c r="I20" s="42">
        <f t="shared" si="3"/>
        <v>40800</v>
      </c>
      <c r="J20" s="42">
        <f t="shared" si="3"/>
        <v>5783.1334</v>
      </c>
      <c r="K20" s="42">
        <v>0</v>
      </c>
      <c r="L20" s="43">
        <v>0</v>
      </c>
      <c r="M20" s="47" t="s">
        <v>145</v>
      </c>
    </row>
    <row r="21" spans="1:13" s="10" customFormat="1" ht="113.25" customHeight="1" thickBot="1" thickTop="1">
      <c r="A21" s="20" t="s">
        <v>241</v>
      </c>
      <c r="B21" s="21" t="s">
        <v>374</v>
      </c>
      <c r="C21" s="41">
        <v>0</v>
      </c>
      <c r="D21" s="41">
        <v>0</v>
      </c>
      <c r="E21" s="41">
        <v>0</v>
      </c>
      <c r="F21" s="41">
        <v>0</v>
      </c>
      <c r="G21" s="42">
        <v>40000</v>
      </c>
      <c r="H21" s="42">
        <v>937.5105599999999</v>
      </c>
      <c r="I21" s="42">
        <f t="shared" si="3"/>
        <v>40000</v>
      </c>
      <c r="J21" s="42">
        <f t="shared" si="3"/>
        <v>937.5105599999999</v>
      </c>
      <c r="K21" s="42">
        <v>937.51056</v>
      </c>
      <c r="L21" s="43">
        <v>0.02781659322160149</v>
      </c>
      <c r="M21" s="44" t="s">
        <v>146</v>
      </c>
    </row>
    <row r="22" spans="1:13" s="10" customFormat="1" ht="63" customHeight="1" thickBot="1" thickTop="1">
      <c r="A22" s="20" t="s">
        <v>375</v>
      </c>
      <c r="B22" s="21" t="s">
        <v>376</v>
      </c>
      <c r="C22" s="41">
        <v>0</v>
      </c>
      <c r="D22" s="41">
        <v>0</v>
      </c>
      <c r="E22" s="41">
        <v>0</v>
      </c>
      <c r="F22" s="41">
        <v>0</v>
      </c>
      <c r="G22" s="42">
        <v>1200</v>
      </c>
      <c r="H22" s="42">
        <v>0</v>
      </c>
      <c r="I22" s="42">
        <f t="shared" si="3"/>
        <v>1200</v>
      </c>
      <c r="J22" s="42">
        <f t="shared" si="3"/>
        <v>0</v>
      </c>
      <c r="K22" s="42">
        <v>0</v>
      </c>
      <c r="L22" s="43">
        <v>0</v>
      </c>
      <c r="M22" s="44" t="s">
        <v>147</v>
      </c>
    </row>
    <row r="23" spans="1:13" s="10" customFormat="1" ht="305.25" customHeight="1" thickBot="1" thickTop="1">
      <c r="A23" s="20" t="s">
        <v>377</v>
      </c>
      <c r="B23" s="21" t="s">
        <v>378</v>
      </c>
      <c r="C23" s="41">
        <v>0</v>
      </c>
      <c r="D23" s="41">
        <v>0</v>
      </c>
      <c r="E23" s="41">
        <v>0</v>
      </c>
      <c r="F23" s="41">
        <v>0</v>
      </c>
      <c r="G23" s="42">
        <v>41000</v>
      </c>
      <c r="H23" s="42">
        <v>45044.01511</v>
      </c>
      <c r="I23" s="42">
        <f t="shared" si="3"/>
        <v>41000</v>
      </c>
      <c r="J23" s="42">
        <f t="shared" si="3"/>
        <v>45044.01511</v>
      </c>
      <c r="K23" s="42">
        <v>65672.65510999999</v>
      </c>
      <c r="L23" s="43">
        <v>0.9131527788888889</v>
      </c>
      <c r="M23" s="44" t="s">
        <v>148</v>
      </c>
    </row>
    <row r="24" spans="1:13" s="10" customFormat="1" ht="81" customHeight="1" thickBot="1" thickTop="1">
      <c r="A24" s="20" t="s">
        <v>379</v>
      </c>
      <c r="B24" s="21" t="s">
        <v>380</v>
      </c>
      <c r="C24" s="41">
        <v>0</v>
      </c>
      <c r="D24" s="41">
        <v>0</v>
      </c>
      <c r="E24" s="41">
        <v>0</v>
      </c>
      <c r="F24" s="41">
        <v>0</v>
      </c>
      <c r="G24" s="42">
        <v>7200</v>
      </c>
      <c r="H24" s="42">
        <v>1403.81472</v>
      </c>
      <c r="I24" s="42">
        <f t="shared" si="3"/>
        <v>7200</v>
      </c>
      <c r="J24" s="42">
        <f t="shared" si="3"/>
        <v>1403.81472</v>
      </c>
      <c r="K24" s="42">
        <v>2005.4496</v>
      </c>
      <c r="L24" s="43">
        <v>0.21798365217391302</v>
      </c>
      <c r="M24" s="44" t="s">
        <v>149</v>
      </c>
    </row>
    <row r="25" spans="1:13" s="10" customFormat="1" ht="113.25" customHeight="1" thickBot="1" thickTop="1">
      <c r="A25" s="20" t="s">
        <v>381</v>
      </c>
      <c r="B25" s="21" t="s">
        <v>382</v>
      </c>
      <c r="C25" s="41">
        <v>0</v>
      </c>
      <c r="D25" s="41">
        <v>0</v>
      </c>
      <c r="E25" s="41">
        <v>0</v>
      </c>
      <c r="F25" s="41">
        <v>0</v>
      </c>
      <c r="G25" s="42">
        <v>2000</v>
      </c>
      <c r="H25" s="42">
        <v>2726.3838400000004</v>
      </c>
      <c r="I25" s="42">
        <f t="shared" si="3"/>
        <v>2000</v>
      </c>
      <c r="J25" s="42">
        <f t="shared" si="3"/>
        <v>2726.3838400000004</v>
      </c>
      <c r="K25" s="42">
        <v>3850.99934</v>
      </c>
      <c r="L25" s="43">
        <v>0.3705737163934426</v>
      </c>
      <c r="M25" s="44" t="s">
        <v>150</v>
      </c>
    </row>
    <row r="26" spans="1:13" s="10" customFormat="1" ht="126.75" customHeight="1" thickBot="1" thickTop="1">
      <c r="A26" s="20" t="s">
        <v>383</v>
      </c>
      <c r="B26" s="45" t="s">
        <v>384</v>
      </c>
      <c r="C26" s="41">
        <v>0</v>
      </c>
      <c r="D26" s="41">
        <v>0</v>
      </c>
      <c r="E26" s="41">
        <v>0</v>
      </c>
      <c r="F26" s="41">
        <v>0</v>
      </c>
      <c r="G26" s="42">
        <v>10000</v>
      </c>
      <c r="H26" s="42">
        <v>0</v>
      </c>
      <c r="I26" s="42">
        <f t="shared" si="3"/>
        <v>10000</v>
      </c>
      <c r="J26" s="42">
        <f t="shared" si="3"/>
        <v>0</v>
      </c>
      <c r="K26" s="42">
        <v>0</v>
      </c>
      <c r="L26" s="43">
        <v>0</v>
      </c>
      <c r="M26" s="44" t="s">
        <v>151</v>
      </c>
    </row>
    <row r="27" spans="1:13" s="10" customFormat="1" ht="81" customHeight="1" thickBot="1" thickTop="1">
      <c r="A27" s="20" t="s">
        <v>385</v>
      </c>
      <c r="B27" s="21" t="s">
        <v>386</v>
      </c>
      <c r="C27" s="41">
        <v>0</v>
      </c>
      <c r="D27" s="41">
        <v>0</v>
      </c>
      <c r="E27" s="41">
        <v>0</v>
      </c>
      <c r="F27" s="41">
        <v>0</v>
      </c>
      <c r="G27" s="42">
        <v>2500</v>
      </c>
      <c r="H27" s="42">
        <v>701.90736</v>
      </c>
      <c r="I27" s="42">
        <f t="shared" si="3"/>
        <v>2500</v>
      </c>
      <c r="J27" s="42">
        <f t="shared" si="3"/>
        <v>701.90736</v>
      </c>
      <c r="K27" s="42">
        <v>1002.7248000000001</v>
      </c>
      <c r="L27" s="43">
        <v>0.06469192258064517</v>
      </c>
      <c r="M27" s="44" t="s">
        <v>120</v>
      </c>
    </row>
    <row r="28" spans="1:13" s="10" customFormat="1" ht="153.75" customHeight="1" thickBot="1" thickTop="1">
      <c r="A28" s="20" t="s">
        <v>387</v>
      </c>
      <c r="B28" s="45" t="s">
        <v>388</v>
      </c>
      <c r="C28" s="41">
        <v>0</v>
      </c>
      <c r="D28" s="41">
        <v>0</v>
      </c>
      <c r="E28" s="41">
        <v>0</v>
      </c>
      <c r="F28" s="41">
        <v>0</v>
      </c>
      <c r="G28" s="42">
        <v>5000</v>
      </c>
      <c r="H28" s="42">
        <v>0</v>
      </c>
      <c r="I28" s="42">
        <f t="shared" si="3"/>
        <v>5000</v>
      </c>
      <c r="J28" s="42">
        <f t="shared" si="3"/>
        <v>0</v>
      </c>
      <c r="K28" s="42">
        <v>0</v>
      </c>
      <c r="L28" s="43">
        <v>0.08963300685602352</v>
      </c>
      <c r="M28" s="44" t="s">
        <v>152</v>
      </c>
    </row>
    <row r="29" spans="1:13" s="10" customFormat="1" ht="144.75" customHeight="1" thickBot="1" thickTop="1">
      <c r="A29" s="20" t="s">
        <v>389</v>
      </c>
      <c r="B29" s="45" t="s">
        <v>390</v>
      </c>
      <c r="C29" s="41">
        <v>0</v>
      </c>
      <c r="D29" s="41">
        <v>0</v>
      </c>
      <c r="E29" s="41">
        <v>0</v>
      </c>
      <c r="F29" s="41">
        <v>0</v>
      </c>
      <c r="G29" s="42">
        <v>8000</v>
      </c>
      <c r="H29" s="42">
        <v>4583.904</v>
      </c>
      <c r="I29" s="42">
        <f t="shared" si="3"/>
        <v>8000</v>
      </c>
      <c r="J29" s="42">
        <f t="shared" si="3"/>
        <v>4583.904</v>
      </c>
      <c r="K29" s="42">
        <v>912.72</v>
      </c>
      <c r="L29" s="43">
        <v>0.1372980030721966</v>
      </c>
      <c r="M29" s="44" t="s">
        <v>153</v>
      </c>
    </row>
    <row r="30" spans="1:13" s="10" customFormat="1" ht="120" customHeight="1" thickBot="1" thickTop="1">
      <c r="A30" s="20" t="s">
        <v>391</v>
      </c>
      <c r="B30" s="45" t="s">
        <v>392</v>
      </c>
      <c r="C30" s="41">
        <v>0</v>
      </c>
      <c r="D30" s="41">
        <v>0</v>
      </c>
      <c r="E30" s="41">
        <v>0</v>
      </c>
      <c r="F30" s="41">
        <v>0</v>
      </c>
      <c r="G30" s="42">
        <v>40000</v>
      </c>
      <c r="H30" s="42">
        <v>23381.618520000004</v>
      </c>
      <c r="I30" s="42">
        <f t="shared" si="3"/>
        <v>40000</v>
      </c>
      <c r="J30" s="42">
        <f t="shared" si="3"/>
        <v>23381.618520000004</v>
      </c>
      <c r="K30" s="42">
        <v>23381.61853</v>
      </c>
      <c r="L30" s="43">
        <v>0.3896936421666667</v>
      </c>
      <c r="M30" s="44" t="s">
        <v>154</v>
      </c>
    </row>
    <row r="31" spans="1:13" s="10" customFormat="1" ht="97.5" thickBot="1" thickTop="1">
      <c r="A31" s="20" t="s">
        <v>393</v>
      </c>
      <c r="B31" s="45" t="s">
        <v>394</v>
      </c>
      <c r="C31" s="41">
        <v>0</v>
      </c>
      <c r="D31" s="41">
        <v>0</v>
      </c>
      <c r="E31" s="41">
        <v>0</v>
      </c>
      <c r="F31" s="41">
        <v>0</v>
      </c>
      <c r="G31" s="42">
        <v>2000</v>
      </c>
      <c r="H31" s="42">
        <v>0</v>
      </c>
      <c r="I31" s="42">
        <f t="shared" si="3"/>
        <v>2000</v>
      </c>
      <c r="J31" s="42">
        <f t="shared" si="3"/>
        <v>0</v>
      </c>
      <c r="K31" s="42">
        <v>0</v>
      </c>
      <c r="L31" s="43">
        <v>0.12119514824797845</v>
      </c>
      <c r="M31" s="44" t="s">
        <v>143</v>
      </c>
    </row>
    <row r="32" spans="1:13" s="10" customFormat="1" ht="108" customHeight="1" thickBot="1" thickTop="1">
      <c r="A32" s="20" t="s">
        <v>395</v>
      </c>
      <c r="B32" s="45" t="s">
        <v>396</v>
      </c>
      <c r="C32" s="41">
        <v>0</v>
      </c>
      <c r="D32" s="41">
        <v>0</v>
      </c>
      <c r="E32" s="41">
        <v>0</v>
      </c>
      <c r="F32" s="41">
        <v>0</v>
      </c>
      <c r="G32" s="42">
        <v>4000</v>
      </c>
      <c r="H32" s="42">
        <v>0</v>
      </c>
      <c r="I32" s="42">
        <f t="shared" si="3"/>
        <v>4000</v>
      </c>
      <c r="J32" s="42">
        <f t="shared" si="3"/>
        <v>0</v>
      </c>
      <c r="K32" s="42">
        <v>0</v>
      </c>
      <c r="L32" s="43">
        <v>0.1259819383259912</v>
      </c>
      <c r="M32" s="44" t="s">
        <v>143</v>
      </c>
    </row>
    <row r="33" spans="1:13" s="10" customFormat="1" ht="96.75" customHeight="1" thickBot="1" thickTop="1">
      <c r="A33" s="20" t="s">
        <v>397</v>
      </c>
      <c r="B33" s="45" t="s">
        <v>398</v>
      </c>
      <c r="C33" s="41">
        <v>0</v>
      </c>
      <c r="D33" s="41">
        <v>0</v>
      </c>
      <c r="E33" s="41">
        <v>0</v>
      </c>
      <c r="F33" s="41">
        <v>0</v>
      </c>
      <c r="G33" s="42">
        <v>900</v>
      </c>
      <c r="H33" s="42">
        <v>0</v>
      </c>
      <c r="I33" s="42">
        <f t="shared" si="3"/>
        <v>900</v>
      </c>
      <c r="J33" s="42">
        <f t="shared" si="3"/>
        <v>0</v>
      </c>
      <c r="K33" s="42">
        <v>0</v>
      </c>
      <c r="L33" s="43">
        <v>0</v>
      </c>
      <c r="M33" s="44" t="s">
        <v>155</v>
      </c>
    </row>
    <row r="34" spans="1:13" s="10" customFormat="1" ht="120" customHeight="1" thickBot="1" thickTop="1">
      <c r="A34" s="20" t="s">
        <v>399</v>
      </c>
      <c r="B34" s="45" t="s">
        <v>400</v>
      </c>
      <c r="C34" s="41">
        <v>0</v>
      </c>
      <c r="D34" s="41">
        <v>0</v>
      </c>
      <c r="E34" s="41">
        <v>0</v>
      </c>
      <c r="F34" s="41">
        <v>0</v>
      </c>
      <c r="G34" s="42">
        <v>10000</v>
      </c>
      <c r="H34" s="42">
        <v>0</v>
      </c>
      <c r="I34" s="42">
        <f t="shared" si="3"/>
        <v>10000</v>
      </c>
      <c r="J34" s="42">
        <f t="shared" si="3"/>
        <v>0</v>
      </c>
      <c r="K34" s="42">
        <v>0</v>
      </c>
      <c r="L34" s="43">
        <v>0.09551524163568774</v>
      </c>
      <c r="M34" s="44" t="s">
        <v>143</v>
      </c>
    </row>
    <row r="35" spans="1:13" s="10" customFormat="1" ht="97.5" thickBot="1" thickTop="1">
      <c r="A35" s="20" t="s">
        <v>401</v>
      </c>
      <c r="B35" s="45" t="s">
        <v>402</v>
      </c>
      <c r="C35" s="41">
        <v>0</v>
      </c>
      <c r="D35" s="41">
        <v>0</v>
      </c>
      <c r="E35" s="41">
        <v>0</v>
      </c>
      <c r="F35" s="41">
        <v>0</v>
      </c>
      <c r="G35" s="42">
        <v>5000</v>
      </c>
      <c r="H35" s="42">
        <v>0</v>
      </c>
      <c r="I35" s="42">
        <f t="shared" si="3"/>
        <v>5000</v>
      </c>
      <c r="J35" s="42">
        <f t="shared" si="3"/>
        <v>0</v>
      </c>
      <c r="K35" s="42">
        <v>0</v>
      </c>
      <c r="L35" s="43">
        <v>0.11974770642201835</v>
      </c>
      <c r="M35" s="44" t="s">
        <v>143</v>
      </c>
    </row>
    <row r="36" spans="1:13" s="10" customFormat="1" ht="111" customHeight="1" thickBot="1" thickTop="1">
      <c r="A36" s="20" t="s">
        <v>403</v>
      </c>
      <c r="B36" s="45" t="s">
        <v>404</v>
      </c>
      <c r="C36" s="41">
        <v>0</v>
      </c>
      <c r="D36" s="41">
        <v>0</v>
      </c>
      <c r="E36" s="41">
        <v>0</v>
      </c>
      <c r="F36" s="41">
        <v>0</v>
      </c>
      <c r="G36" s="42">
        <v>5000</v>
      </c>
      <c r="H36" s="42">
        <v>11903.98943</v>
      </c>
      <c r="I36" s="42">
        <f t="shared" si="3"/>
        <v>5000</v>
      </c>
      <c r="J36" s="42">
        <f t="shared" si="3"/>
        <v>11903.98943</v>
      </c>
      <c r="K36" s="42">
        <v>14000</v>
      </c>
      <c r="L36" s="43">
        <v>0.30939724612736663</v>
      </c>
      <c r="M36" s="44" t="s">
        <v>156</v>
      </c>
    </row>
    <row r="37" spans="1:13" s="10" customFormat="1" ht="147" customHeight="1" thickBot="1" thickTop="1">
      <c r="A37" s="20" t="s">
        <v>405</v>
      </c>
      <c r="B37" s="45" t="s">
        <v>406</v>
      </c>
      <c r="C37" s="41">
        <v>0</v>
      </c>
      <c r="D37" s="41">
        <v>0</v>
      </c>
      <c r="E37" s="41">
        <v>0</v>
      </c>
      <c r="F37" s="41">
        <v>0</v>
      </c>
      <c r="G37" s="42">
        <v>6000</v>
      </c>
      <c r="H37" s="42">
        <v>600</v>
      </c>
      <c r="I37" s="42">
        <f t="shared" si="3"/>
        <v>6000</v>
      </c>
      <c r="J37" s="42">
        <f t="shared" si="3"/>
        <v>600</v>
      </c>
      <c r="K37" s="42">
        <v>0</v>
      </c>
      <c r="L37" s="43">
        <v>0.06783078602620088</v>
      </c>
      <c r="M37" s="44" t="s">
        <v>157</v>
      </c>
    </row>
    <row r="38" spans="1:13" s="10" customFormat="1" ht="109.5" thickBot="1" thickTop="1">
      <c r="A38" s="20" t="s">
        <v>407</v>
      </c>
      <c r="B38" s="45" t="s">
        <v>408</v>
      </c>
      <c r="C38" s="41">
        <v>0</v>
      </c>
      <c r="D38" s="41">
        <v>0</v>
      </c>
      <c r="E38" s="41">
        <v>0</v>
      </c>
      <c r="F38" s="41">
        <v>0</v>
      </c>
      <c r="G38" s="42">
        <v>6000</v>
      </c>
      <c r="H38" s="42">
        <v>0</v>
      </c>
      <c r="I38" s="42">
        <f t="shared" si="3"/>
        <v>6000</v>
      </c>
      <c r="J38" s="42">
        <f t="shared" si="3"/>
        <v>0</v>
      </c>
      <c r="K38" s="42">
        <v>0</v>
      </c>
      <c r="L38" s="43">
        <v>0.1039</v>
      </c>
      <c r="M38" s="44" t="s">
        <v>143</v>
      </c>
    </row>
    <row r="39" spans="1:13" s="10" customFormat="1" ht="117" customHeight="1" thickBot="1" thickTop="1">
      <c r="A39" s="20" t="s">
        <v>409</v>
      </c>
      <c r="B39" s="45" t="s">
        <v>410</v>
      </c>
      <c r="C39" s="41">
        <v>0</v>
      </c>
      <c r="D39" s="41">
        <v>0</v>
      </c>
      <c r="E39" s="41">
        <v>0</v>
      </c>
      <c r="F39" s="41">
        <v>0</v>
      </c>
      <c r="G39" s="42">
        <v>5000</v>
      </c>
      <c r="H39" s="42">
        <v>701.90736</v>
      </c>
      <c r="I39" s="42">
        <f t="shared" si="3"/>
        <v>5000</v>
      </c>
      <c r="J39" s="42">
        <f t="shared" si="3"/>
        <v>701.90736</v>
      </c>
      <c r="K39" s="42">
        <v>1002.7248000000001</v>
      </c>
      <c r="L39" s="43">
        <v>0.09111659695431473</v>
      </c>
      <c r="M39" s="44" t="s">
        <v>158</v>
      </c>
    </row>
    <row r="40" spans="1:13" s="10" customFormat="1" ht="97.5" thickBot="1" thickTop="1">
      <c r="A40" s="20" t="s">
        <v>411</v>
      </c>
      <c r="B40" s="45" t="s">
        <v>412</v>
      </c>
      <c r="C40" s="41">
        <v>0</v>
      </c>
      <c r="D40" s="41">
        <v>0</v>
      </c>
      <c r="E40" s="41">
        <v>0</v>
      </c>
      <c r="F40" s="41">
        <v>0</v>
      </c>
      <c r="G40" s="42">
        <v>12000</v>
      </c>
      <c r="H40" s="42">
        <v>0</v>
      </c>
      <c r="I40" s="42">
        <f t="shared" si="3"/>
        <v>12000</v>
      </c>
      <c r="J40" s="42">
        <f t="shared" si="3"/>
        <v>0</v>
      </c>
      <c r="K40" s="42">
        <v>0</v>
      </c>
      <c r="L40" s="43">
        <v>0</v>
      </c>
      <c r="M40" s="44" t="s">
        <v>147</v>
      </c>
    </row>
    <row r="41" spans="1:13" s="10" customFormat="1" ht="98.25" customHeight="1" thickBot="1" thickTop="1">
      <c r="A41" s="20" t="s">
        <v>413</v>
      </c>
      <c r="B41" s="45" t="s">
        <v>414</v>
      </c>
      <c r="C41" s="41">
        <v>0</v>
      </c>
      <c r="D41" s="41">
        <v>0</v>
      </c>
      <c r="E41" s="41">
        <v>0</v>
      </c>
      <c r="F41" s="41">
        <v>0</v>
      </c>
      <c r="G41" s="42">
        <v>20000</v>
      </c>
      <c r="H41" s="42">
        <v>0</v>
      </c>
      <c r="I41" s="42">
        <f t="shared" si="3"/>
        <v>20000</v>
      </c>
      <c r="J41" s="42">
        <f t="shared" si="3"/>
        <v>0</v>
      </c>
      <c r="K41" s="42">
        <v>0</v>
      </c>
      <c r="L41" s="43">
        <v>0</v>
      </c>
      <c r="M41" s="44" t="s">
        <v>159</v>
      </c>
    </row>
    <row r="42" spans="1:13" s="10" customFormat="1" ht="108.75" customHeight="1" thickBot="1" thickTop="1">
      <c r="A42" s="20" t="s">
        <v>415</v>
      </c>
      <c r="B42" s="45" t="s">
        <v>416</v>
      </c>
      <c r="C42" s="41">
        <v>0</v>
      </c>
      <c r="D42" s="41">
        <v>0</v>
      </c>
      <c r="E42" s="41">
        <v>0</v>
      </c>
      <c r="F42" s="41">
        <v>0</v>
      </c>
      <c r="G42" s="42">
        <v>10000</v>
      </c>
      <c r="H42" s="42">
        <v>0</v>
      </c>
      <c r="I42" s="42">
        <f t="shared" si="3"/>
        <v>10000</v>
      </c>
      <c r="J42" s="42">
        <f t="shared" si="3"/>
        <v>0</v>
      </c>
      <c r="K42" s="42">
        <v>0</v>
      </c>
      <c r="L42" s="43">
        <v>0</v>
      </c>
      <c r="M42" s="44" t="s">
        <v>159</v>
      </c>
    </row>
    <row r="43" spans="1:13" s="10" customFormat="1" ht="109.5" thickBot="1" thickTop="1">
      <c r="A43" s="20" t="s">
        <v>417</v>
      </c>
      <c r="B43" s="45" t="s">
        <v>418</v>
      </c>
      <c r="C43" s="41">
        <v>0</v>
      </c>
      <c r="D43" s="41">
        <v>0</v>
      </c>
      <c r="E43" s="41">
        <v>0</v>
      </c>
      <c r="F43" s="41">
        <v>0</v>
      </c>
      <c r="G43" s="42">
        <v>20000</v>
      </c>
      <c r="H43" s="42">
        <v>0</v>
      </c>
      <c r="I43" s="42">
        <f t="shared" si="3"/>
        <v>20000</v>
      </c>
      <c r="J43" s="42">
        <f t="shared" si="3"/>
        <v>0</v>
      </c>
      <c r="K43" s="42">
        <v>0</v>
      </c>
      <c r="L43" s="43">
        <v>0</v>
      </c>
      <c r="M43" s="44" t="s">
        <v>159</v>
      </c>
    </row>
    <row r="44" spans="1:13" s="10" customFormat="1" ht="111.75" customHeight="1" thickBot="1" thickTop="1">
      <c r="A44" s="20" t="s">
        <v>419</v>
      </c>
      <c r="B44" s="45" t="s">
        <v>420</v>
      </c>
      <c r="C44" s="41">
        <v>0</v>
      </c>
      <c r="D44" s="41">
        <v>0</v>
      </c>
      <c r="E44" s="41">
        <v>0</v>
      </c>
      <c r="F44" s="41">
        <v>0</v>
      </c>
      <c r="G44" s="42">
        <v>1000</v>
      </c>
      <c r="H44" s="42">
        <v>0</v>
      </c>
      <c r="I44" s="42">
        <f t="shared" si="3"/>
        <v>1000</v>
      </c>
      <c r="J44" s="42">
        <f t="shared" si="3"/>
        <v>0</v>
      </c>
      <c r="K44" s="42">
        <v>0</v>
      </c>
      <c r="L44" s="43">
        <v>0.1839933618843683</v>
      </c>
      <c r="M44" s="44" t="s">
        <v>143</v>
      </c>
    </row>
    <row r="45" spans="1:13" s="10" customFormat="1" ht="113.25" customHeight="1" thickBot="1" thickTop="1">
      <c r="A45" s="20" t="s">
        <v>421</v>
      </c>
      <c r="B45" s="45" t="s">
        <v>422</v>
      </c>
      <c r="C45" s="41">
        <v>0</v>
      </c>
      <c r="D45" s="41">
        <v>0</v>
      </c>
      <c r="E45" s="41">
        <v>0</v>
      </c>
      <c r="F45" s="41">
        <v>0</v>
      </c>
      <c r="G45" s="42">
        <v>58000</v>
      </c>
      <c r="H45" s="42">
        <v>510</v>
      </c>
      <c r="I45" s="42">
        <f t="shared" si="3"/>
        <v>58000</v>
      </c>
      <c r="J45" s="42">
        <f t="shared" si="3"/>
        <v>510</v>
      </c>
      <c r="K45" s="42">
        <v>0</v>
      </c>
      <c r="L45" s="43">
        <v>0.02798746492146597</v>
      </c>
      <c r="M45" s="48" t="s">
        <v>160</v>
      </c>
    </row>
    <row r="46" spans="1:13" s="10" customFormat="1" ht="126.75" customHeight="1" thickBot="1" thickTop="1">
      <c r="A46" s="20" t="s">
        <v>423</v>
      </c>
      <c r="B46" s="45" t="s">
        <v>424</v>
      </c>
      <c r="C46" s="41">
        <v>0</v>
      </c>
      <c r="D46" s="41">
        <v>0</v>
      </c>
      <c r="E46" s="41">
        <v>0</v>
      </c>
      <c r="F46" s="41">
        <v>0</v>
      </c>
      <c r="G46" s="42">
        <v>34500</v>
      </c>
      <c r="H46" s="42">
        <v>27096.16</v>
      </c>
      <c r="I46" s="42">
        <f t="shared" si="3"/>
        <v>34500</v>
      </c>
      <c r="J46" s="42">
        <f t="shared" si="3"/>
        <v>27096.16</v>
      </c>
      <c r="K46" s="42">
        <v>38646.16</v>
      </c>
      <c r="L46" s="43">
        <v>0.47865310734463284</v>
      </c>
      <c r="M46" s="44" t="s">
        <v>157</v>
      </c>
    </row>
    <row r="47" spans="1:13" s="10" customFormat="1" ht="126.75" customHeight="1" thickBot="1" thickTop="1">
      <c r="A47" s="20" t="s">
        <v>425</v>
      </c>
      <c r="B47" s="45" t="s">
        <v>426</v>
      </c>
      <c r="C47" s="41">
        <v>0</v>
      </c>
      <c r="D47" s="41">
        <v>0</v>
      </c>
      <c r="E47" s="41">
        <v>0</v>
      </c>
      <c r="F47" s="41">
        <v>0</v>
      </c>
      <c r="G47" s="42">
        <v>52000</v>
      </c>
      <c r="H47" s="42">
        <v>0</v>
      </c>
      <c r="I47" s="42">
        <f t="shared" si="3"/>
        <v>52000</v>
      </c>
      <c r="J47" s="42">
        <f t="shared" si="3"/>
        <v>0</v>
      </c>
      <c r="K47" s="42">
        <v>0</v>
      </c>
      <c r="L47" s="43">
        <v>0</v>
      </c>
      <c r="M47" s="44" t="s">
        <v>161</v>
      </c>
    </row>
    <row r="48" spans="1:16" s="10" customFormat="1" ht="157.5" thickBot="1" thickTop="1">
      <c r="A48" s="20" t="s">
        <v>427</v>
      </c>
      <c r="B48" s="45" t="s">
        <v>436</v>
      </c>
      <c r="C48" s="41">
        <v>66290</v>
      </c>
      <c r="D48" s="41">
        <v>0</v>
      </c>
      <c r="E48" s="41">
        <v>0</v>
      </c>
      <c r="F48" s="41">
        <v>0</v>
      </c>
      <c r="G48" s="42">
        <v>30000</v>
      </c>
      <c r="H48" s="42">
        <v>26741.715640000002</v>
      </c>
      <c r="I48" s="42">
        <f t="shared" si="3"/>
        <v>96290</v>
      </c>
      <c r="J48" s="42">
        <f t="shared" si="3"/>
        <v>26741.715640000002</v>
      </c>
      <c r="K48" s="42">
        <v>19242.465640000002</v>
      </c>
      <c r="L48" s="43">
        <v>0.3319937834490123</v>
      </c>
      <c r="M48" s="44" t="s">
        <v>162</v>
      </c>
      <c r="P48" s="36"/>
    </row>
    <row r="49" spans="1:13" s="10" customFormat="1" ht="144" customHeight="1" thickBot="1" thickTop="1">
      <c r="A49" s="20" t="s">
        <v>437</v>
      </c>
      <c r="B49" s="45" t="s">
        <v>438</v>
      </c>
      <c r="C49" s="41">
        <v>0</v>
      </c>
      <c r="D49" s="41">
        <v>0</v>
      </c>
      <c r="E49" s="41">
        <v>0</v>
      </c>
      <c r="F49" s="41">
        <v>0</v>
      </c>
      <c r="G49" s="42">
        <v>15000</v>
      </c>
      <c r="H49" s="42">
        <v>6181.4375</v>
      </c>
      <c r="I49" s="42">
        <f t="shared" si="3"/>
        <v>15000</v>
      </c>
      <c r="J49" s="42">
        <f t="shared" si="3"/>
        <v>6181.4375</v>
      </c>
      <c r="K49" s="42">
        <v>8830.625</v>
      </c>
      <c r="L49" s="43">
        <v>0.11933277027027027</v>
      </c>
      <c r="M49" s="44" t="s">
        <v>163</v>
      </c>
    </row>
    <row r="50" spans="1:13" s="10" customFormat="1" ht="156" customHeight="1" thickBot="1" thickTop="1">
      <c r="A50" s="20" t="s">
        <v>439</v>
      </c>
      <c r="B50" s="45" t="s">
        <v>440</v>
      </c>
      <c r="C50" s="41">
        <v>37800</v>
      </c>
      <c r="D50" s="41">
        <v>37084.47</v>
      </c>
      <c r="E50" s="41">
        <v>0</v>
      </c>
      <c r="F50" s="41">
        <v>0</v>
      </c>
      <c r="G50" s="42">
        <v>28000</v>
      </c>
      <c r="H50" s="42">
        <v>0</v>
      </c>
      <c r="I50" s="42">
        <f t="shared" si="3"/>
        <v>65800</v>
      </c>
      <c r="J50" s="42">
        <f t="shared" si="3"/>
        <v>37084.47</v>
      </c>
      <c r="K50" s="42">
        <v>37084.47</v>
      </c>
      <c r="L50" s="43">
        <v>0.27761220362622036</v>
      </c>
      <c r="M50" s="44" t="s">
        <v>164</v>
      </c>
    </row>
    <row r="51" spans="1:13" s="10" customFormat="1" ht="265.5" thickBot="1" thickTop="1">
      <c r="A51" s="20" t="s">
        <v>441</v>
      </c>
      <c r="B51" s="45" t="s">
        <v>442</v>
      </c>
      <c r="C51" s="41">
        <v>0</v>
      </c>
      <c r="D51" s="41">
        <v>0</v>
      </c>
      <c r="E51" s="41">
        <v>0</v>
      </c>
      <c r="F51" s="41">
        <v>0</v>
      </c>
      <c r="G51" s="42">
        <v>25400</v>
      </c>
      <c r="H51" s="42">
        <v>8474.3815</v>
      </c>
      <c r="I51" s="42">
        <f t="shared" si="3"/>
        <v>25400</v>
      </c>
      <c r="J51" s="42">
        <f t="shared" si="3"/>
        <v>8474.3815</v>
      </c>
      <c r="K51" s="42">
        <v>9030.625</v>
      </c>
      <c r="L51" s="43">
        <v>0.06612391774537515</v>
      </c>
      <c r="M51" s="44" t="s">
        <v>165</v>
      </c>
    </row>
    <row r="52" spans="1:13" s="10" customFormat="1" ht="409.5" thickBot="1" thickTop="1">
      <c r="A52" s="20" t="s">
        <v>443</v>
      </c>
      <c r="B52" s="45" t="s">
        <v>444</v>
      </c>
      <c r="C52" s="41">
        <v>0</v>
      </c>
      <c r="D52" s="41">
        <v>0</v>
      </c>
      <c r="E52" s="41">
        <v>0</v>
      </c>
      <c r="F52" s="41">
        <v>0</v>
      </c>
      <c r="G52" s="42">
        <v>4200</v>
      </c>
      <c r="H52" s="42">
        <v>18800.938130000002</v>
      </c>
      <c r="I52" s="42">
        <f t="shared" si="3"/>
        <v>4200</v>
      </c>
      <c r="J52" s="42">
        <f t="shared" si="3"/>
        <v>18800.938130000002</v>
      </c>
      <c r="K52" s="42">
        <v>44673.101</v>
      </c>
      <c r="L52" s="43">
        <v>0.5311207788461538</v>
      </c>
      <c r="M52" s="49" t="s">
        <v>166</v>
      </c>
    </row>
    <row r="53" spans="1:13" s="10" customFormat="1" ht="73.5" customHeight="1" thickBot="1" thickTop="1">
      <c r="A53" s="20" t="s">
        <v>445</v>
      </c>
      <c r="B53" s="45" t="s">
        <v>446</v>
      </c>
      <c r="C53" s="41">
        <v>0</v>
      </c>
      <c r="D53" s="41">
        <v>0</v>
      </c>
      <c r="E53" s="41">
        <v>0</v>
      </c>
      <c r="F53" s="41">
        <v>0</v>
      </c>
      <c r="G53" s="42">
        <v>14000</v>
      </c>
      <c r="H53" s="42">
        <v>0</v>
      </c>
      <c r="I53" s="42">
        <f t="shared" si="3"/>
        <v>14000</v>
      </c>
      <c r="J53" s="42">
        <f t="shared" si="3"/>
        <v>0</v>
      </c>
      <c r="K53" s="42">
        <v>0</v>
      </c>
      <c r="L53" s="43">
        <v>0</v>
      </c>
      <c r="M53" s="44" t="s">
        <v>147</v>
      </c>
    </row>
    <row r="54" spans="1:13" s="10" customFormat="1" ht="100.5" customHeight="1" thickBot="1" thickTop="1">
      <c r="A54" s="20" t="s">
        <v>447</v>
      </c>
      <c r="B54" s="45" t="s">
        <v>448</v>
      </c>
      <c r="C54" s="41">
        <v>0</v>
      </c>
      <c r="D54" s="41">
        <v>0</v>
      </c>
      <c r="E54" s="41">
        <v>0</v>
      </c>
      <c r="F54" s="41">
        <v>0</v>
      </c>
      <c r="G54" s="42">
        <v>2000</v>
      </c>
      <c r="H54" s="42">
        <v>0</v>
      </c>
      <c r="I54" s="42">
        <f t="shared" si="3"/>
        <v>2000</v>
      </c>
      <c r="J54" s="42">
        <f t="shared" si="3"/>
        <v>0</v>
      </c>
      <c r="K54" s="42">
        <v>0</v>
      </c>
      <c r="L54" s="43">
        <v>0</v>
      </c>
      <c r="M54" s="44" t="s">
        <v>147</v>
      </c>
    </row>
    <row r="55" spans="1:13" s="10" customFormat="1" ht="171.75" customHeight="1" thickBot="1" thickTop="1">
      <c r="A55" s="20" t="s">
        <v>449</v>
      </c>
      <c r="B55" s="45" t="s">
        <v>450</v>
      </c>
      <c r="C55" s="41">
        <v>87600</v>
      </c>
      <c r="D55" s="41">
        <v>87244.5</v>
      </c>
      <c r="E55" s="41">
        <v>0</v>
      </c>
      <c r="F55" s="41">
        <v>0</v>
      </c>
      <c r="G55" s="42">
        <v>3000</v>
      </c>
      <c r="H55" s="42">
        <v>627.171</v>
      </c>
      <c r="I55" s="42">
        <f t="shared" si="3"/>
        <v>90600</v>
      </c>
      <c r="J55" s="42">
        <f t="shared" si="3"/>
        <v>87871.671</v>
      </c>
      <c r="K55" s="42">
        <v>87244.5</v>
      </c>
      <c r="L55" s="43">
        <v>0.8512789103690686</v>
      </c>
      <c r="M55" s="44" t="s">
        <v>167</v>
      </c>
    </row>
    <row r="56" spans="1:13" s="10" customFormat="1" ht="132" customHeight="1" thickBot="1" thickTop="1">
      <c r="A56" s="20" t="s">
        <v>451</v>
      </c>
      <c r="B56" s="45" t="s">
        <v>452</v>
      </c>
      <c r="C56" s="41">
        <v>0</v>
      </c>
      <c r="D56" s="41">
        <v>0</v>
      </c>
      <c r="E56" s="41">
        <v>0</v>
      </c>
      <c r="F56" s="41">
        <v>0</v>
      </c>
      <c r="G56" s="42">
        <v>30000</v>
      </c>
      <c r="H56" s="42">
        <v>4050</v>
      </c>
      <c r="I56" s="42">
        <f t="shared" si="3"/>
        <v>30000</v>
      </c>
      <c r="J56" s="42">
        <f t="shared" si="3"/>
        <v>4050</v>
      </c>
      <c r="K56" s="42">
        <v>0</v>
      </c>
      <c r="L56" s="43">
        <v>0</v>
      </c>
      <c r="M56" s="44" t="s">
        <v>373</v>
      </c>
    </row>
    <row r="57" spans="1:13" s="10" customFormat="1" ht="107.25" customHeight="1" thickBot="1" thickTop="1">
      <c r="A57" s="20" t="s">
        <v>453</v>
      </c>
      <c r="B57" s="45" t="s">
        <v>454</v>
      </c>
      <c r="C57" s="41">
        <v>0</v>
      </c>
      <c r="D57" s="41">
        <v>0</v>
      </c>
      <c r="E57" s="41">
        <v>0</v>
      </c>
      <c r="F57" s="41">
        <v>0</v>
      </c>
      <c r="G57" s="42">
        <v>10000</v>
      </c>
      <c r="H57" s="42">
        <v>4528.16</v>
      </c>
      <c r="I57" s="42">
        <f t="shared" si="3"/>
        <v>10000</v>
      </c>
      <c r="J57" s="42">
        <f t="shared" si="3"/>
        <v>4528.16</v>
      </c>
      <c r="K57" s="42">
        <v>6468.8</v>
      </c>
      <c r="L57" s="43">
        <v>0.3593777777777778</v>
      </c>
      <c r="M57" s="44" t="s">
        <v>157</v>
      </c>
    </row>
    <row r="58" spans="1:13" s="10" customFormat="1" ht="121.5" customHeight="1" thickBot="1" thickTop="1">
      <c r="A58" s="20" t="s">
        <v>455</v>
      </c>
      <c r="B58" s="45" t="s">
        <v>456</v>
      </c>
      <c r="C58" s="41">
        <v>0</v>
      </c>
      <c r="D58" s="41">
        <v>0</v>
      </c>
      <c r="E58" s="41">
        <v>0</v>
      </c>
      <c r="F58" s="41">
        <v>0</v>
      </c>
      <c r="G58" s="42">
        <v>2000</v>
      </c>
      <c r="H58" s="42">
        <v>3780</v>
      </c>
      <c r="I58" s="42">
        <f t="shared" si="3"/>
        <v>2000</v>
      </c>
      <c r="J58" s="42">
        <f t="shared" si="3"/>
        <v>3780</v>
      </c>
      <c r="K58" s="42">
        <v>0</v>
      </c>
      <c r="L58" s="43">
        <v>0.12323212903225807</v>
      </c>
      <c r="M58" s="44" t="s">
        <v>168</v>
      </c>
    </row>
    <row r="59" spans="1:13" s="10" customFormat="1" ht="144" customHeight="1" thickBot="1" thickTop="1">
      <c r="A59" s="20" t="s">
        <v>457</v>
      </c>
      <c r="B59" s="45" t="s">
        <v>458</v>
      </c>
      <c r="C59" s="41">
        <v>97600</v>
      </c>
      <c r="D59" s="41">
        <v>97600</v>
      </c>
      <c r="E59" s="41">
        <v>0</v>
      </c>
      <c r="F59" s="41">
        <v>0</v>
      </c>
      <c r="G59" s="42">
        <v>6000</v>
      </c>
      <c r="H59" s="42">
        <v>0</v>
      </c>
      <c r="I59" s="42">
        <f t="shared" si="3"/>
        <v>103600</v>
      </c>
      <c r="J59" s="42">
        <f t="shared" si="3"/>
        <v>97600</v>
      </c>
      <c r="K59" s="42">
        <v>97600</v>
      </c>
      <c r="L59" s="43">
        <v>0.6863923636363637</v>
      </c>
      <c r="M59" s="44" t="s">
        <v>169</v>
      </c>
    </row>
    <row r="60" spans="1:13" s="10" customFormat="1" ht="131.25" customHeight="1" thickBot="1" thickTop="1">
      <c r="A60" s="20" t="s">
        <v>459</v>
      </c>
      <c r="B60" s="45" t="s">
        <v>460</v>
      </c>
      <c r="C60" s="41">
        <v>0</v>
      </c>
      <c r="D60" s="41">
        <v>0</v>
      </c>
      <c r="E60" s="41">
        <v>0</v>
      </c>
      <c r="F60" s="41">
        <v>0</v>
      </c>
      <c r="G60" s="42">
        <v>5000</v>
      </c>
      <c r="H60" s="42">
        <v>3354.2204</v>
      </c>
      <c r="I60" s="42">
        <f t="shared" si="3"/>
        <v>5000</v>
      </c>
      <c r="J60" s="42">
        <f t="shared" si="3"/>
        <v>3354.2204</v>
      </c>
      <c r="K60" s="42">
        <v>5523.1720000000005</v>
      </c>
      <c r="L60" s="43">
        <v>0.12284017291066282</v>
      </c>
      <c r="M60" s="44" t="s">
        <v>170</v>
      </c>
    </row>
    <row r="61" spans="1:13" s="10" customFormat="1" ht="132" customHeight="1" thickBot="1" thickTop="1">
      <c r="A61" s="20" t="s">
        <v>461</v>
      </c>
      <c r="B61" s="45" t="s">
        <v>171</v>
      </c>
      <c r="C61" s="41">
        <v>0</v>
      </c>
      <c r="D61" s="41">
        <v>0</v>
      </c>
      <c r="E61" s="41">
        <v>0</v>
      </c>
      <c r="F61" s="41">
        <v>0</v>
      </c>
      <c r="G61" s="42">
        <v>5000</v>
      </c>
      <c r="H61" s="42">
        <v>0</v>
      </c>
      <c r="I61" s="42">
        <f t="shared" si="3"/>
        <v>5000</v>
      </c>
      <c r="J61" s="42">
        <f t="shared" si="3"/>
        <v>0</v>
      </c>
      <c r="K61" s="42">
        <v>0</v>
      </c>
      <c r="L61" s="43">
        <v>0.06674633493846976</v>
      </c>
      <c r="M61" s="44" t="s">
        <v>144</v>
      </c>
    </row>
    <row r="62" spans="1:13" s="10" customFormat="1" ht="302.25" customHeight="1" thickBot="1" thickTop="1">
      <c r="A62" s="20" t="s">
        <v>462</v>
      </c>
      <c r="B62" s="45" t="s">
        <v>463</v>
      </c>
      <c r="C62" s="41">
        <v>0</v>
      </c>
      <c r="D62" s="41">
        <v>0</v>
      </c>
      <c r="E62" s="41">
        <v>0</v>
      </c>
      <c r="F62" s="41">
        <v>0</v>
      </c>
      <c r="G62" s="42">
        <v>40000</v>
      </c>
      <c r="H62" s="42">
        <v>66322.28935</v>
      </c>
      <c r="I62" s="42">
        <f t="shared" si="3"/>
        <v>40000</v>
      </c>
      <c r="J62" s="42">
        <f t="shared" si="3"/>
        <v>66322.28935</v>
      </c>
      <c r="K62" s="42">
        <v>90306.90049999999</v>
      </c>
      <c r="L62" s="43">
        <v>0.5767439848215111</v>
      </c>
      <c r="M62" s="44" t="s">
        <v>172</v>
      </c>
    </row>
    <row r="63" spans="1:13" s="10" customFormat="1" ht="131.25" customHeight="1" thickBot="1" thickTop="1">
      <c r="A63" s="20" t="s">
        <v>464</v>
      </c>
      <c r="B63" s="45" t="s">
        <v>465</v>
      </c>
      <c r="C63" s="41">
        <v>226400</v>
      </c>
      <c r="D63" s="41">
        <v>226400</v>
      </c>
      <c r="E63" s="41">
        <v>0</v>
      </c>
      <c r="F63" s="41">
        <v>0</v>
      </c>
      <c r="G63" s="42">
        <v>5000</v>
      </c>
      <c r="H63" s="42">
        <v>905.12847</v>
      </c>
      <c r="I63" s="42">
        <f t="shared" si="3"/>
        <v>231400</v>
      </c>
      <c r="J63" s="42">
        <f t="shared" si="3"/>
        <v>227305.12847</v>
      </c>
      <c r="K63" s="42">
        <v>179413.31138</v>
      </c>
      <c r="L63" s="43">
        <v>0.4973494405834186</v>
      </c>
      <c r="M63" s="44" t="s">
        <v>173</v>
      </c>
    </row>
    <row r="64" spans="1:13" s="10" customFormat="1" ht="272.25" customHeight="1" thickBot="1" thickTop="1">
      <c r="A64" s="20" t="s">
        <v>466</v>
      </c>
      <c r="B64" s="45" t="s">
        <v>467</v>
      </c>
      <c r="C64" s="41">
        <v>0</v>
      </c>
      <c r="D64" s="41">
        <v>0</v>
      </c>
      <c r="E64" s="41">
        <v>0</v>
      </c>
      <c r="F64" s="41">
        <v>0</v>
      </c>
      <c r="G64" s="42">
        <v>16000</v>
      </c>
      <c r="H64" s="42">
        <v>18788.8503</v>
      </c>
      <c r="I64" s="42">
        <f t="shared" si="3"/>
        <v>16000</v>
      </c>
      <c r="J64" s="42">
        <f t="shared" si="3"/>
        <v>18788.8503</v>
      </c>
      <c r="K64" s="42">
        <v>3353.946</v>
      </c>
      <c r="L64" s="43">
        <v>0.1285798699651126</v>
      </c>
      <c r="M64" s="44" t="s">
        <v>174</v>
      </c>
    </row>
    <row r="65" spans="1:13" s="10" customFormat="1" ht="282" customHeight="1" thickBot="1" thickTop="1">
      <c r="A65" s="20" t="s">
        <v>468</v>
      </c>
      <c r="B65" s="45" t="s">
        <v>469</v>
      </c>
      <c r="C65" s="41">
        <v>0</v>
      </c>
      <c r="D65" s="41">
        <v>0</v>
      </c>
      <c r="E65" s="41">
        <v>0</v>
      </c>
      <c r="F65" s="41">
        <v>0</v>
      </c>
      <c r="G65" s="42">
        <v>55900</v>
      </c>
      <c r="H65" s="42">
        <v>62519.84467</v>
      </c>
      <c r="I65" s="42">
        <f t="shared" si="3"/>
        <v>55900</v>
      </c>
      <c r="J65" s="42">
        <f t="shared" si="3"/>
        <v>62519.84467</v>
      </c>
      <c r="K65" s="42">
        <v>81326.40467</v>
      </c>
      <c r="L65" s="43">
        <v>0.5504310134038055</v>
      </c>
      <c r="M65" s="44" t="s">
        <v>175</v>
      </c>
    </row>
    <row r="66" spans="1:13" s="10" customFormat="1" ht="327.75" customHeight="1" thickBot="1" thickTop="1">
      <c r="A66" s="20" t="s">
        <v>470</v>
      </c>
      <c r="B66" s="45" t="s">
        <v>471</v>
      </c>
      <c r="C66" s="41">
        <v>313390</v>
      </c>
      <c r="D66" s="41">
        <v>313340.38</v>
      </c>
      <c r="E66" s="41">
        <v>0</v>
      </c>
      <c r="F66" s="41">
        <v>0</v>
      </c>
      <c r="G66" s="42">
        <v>114500</v>
      </c>
      <c r="H66" s="42">
        <v>20288.97</v>
      </c>
      <c r="I66" s="42">
        <f t="shared" si="3"/>
        <v>427890</v>
      </c>
      <c r="J66" s="42">
        <f t="shared" si="3"/>
        <v>333629.35</v>
      </c>
      <c r="K66" s="42">
        <v>377763.75</v>
      </c>
      <c r="L66" s="43">
        <v>0.44201508639420595</v>
      </c>
      <c r="M66" s="44" t="s">
        <v>176</v>
      </c>
    </row>
    <row r="67" spans="1:13" s="10" customFormat="1" ht="166.5" customHeight="1" thickBot="1" thickTop="1">
      <c r="A67" s="20" t="s">
        <v>472</v>
      </c>
      <c r="B67" s="45" t="s">
        <v>473</v>
      </c>
      <c r="C67" s="41">
        <v>0</v>
      </c>
      <c r="D67" s="41">
        <v>0</v>
      </c>
      <c r="E67" s="41">
        <v>0</v>
      </c>
      <c r="F67" s="41">
        <v>0</v>
      </c>
      <c r="G67" s="42">
        <v>10000</v>
      </c>
      <c r="H67" s="42">
        <v>13800</v>
      </c>
      <c r="I67" s="42">
        <f t="shared" si="3"/>
        <v>10000</v>
      </c>
      <c r="J67" s="42">
        <f t="shared" si="3"/>
        <v>13800</v>
      </c>
      <c r="K67" s="42">
        <v>0</v>
      </c>
      <c r="L67" s="43">
        <v>0</v>
      </c>
      <c r="M67" s="44" t="s">
        <v>177</v>
      </c>
    </row>
    <row r="68" spans="1:13" s="10" customFormat="1" ht="158.25" customHeight="1" thickBot="1" thickTop="1">
      <c r="A68" s="20" t="s">
        <v>474</v>
      </c>
      <c r="B68" s="45" t="s">
        <v>475</v>
      </c>
      <c r="C68" s="41">
        <v>0</v>
      </c>
      <c r="D68" s="41">
        <v>0</v>
      </c>
      <c r="E68" s="41">
        <v>0</v>
      </c>
      <c r="F68" s="41">
        <v>0</v>
      </c>
      <c r="G68" s="42">
        <v>15000</v>
      </c>
      <c r="H68" s="42">
        <v>26207.47705</v>
      </c>
      <c r="I68" s="42">
        <f t="shared" si="3"/>
        <v>15000</v>
      </c>
      <c r="J68" s="42">
        <f t="shared" si="3"/>
        <v>26207.47705</v>
      </c>
      <c r="K68" s="42">
        <v>29949.550169999995</v>
      </c>
      <c r="L68" s="43">
        <v>0.6228432370496261</v>
      </c>
      <c r="M68" s="44" t="s">
        <v>178</v>
      </c>
    </row>
    <row r="69" spans="1:13" s="10" customFormat="1" ht="135" customHeight="1" thickBot="1" thickTop="1">
      <c r="A69" s="20" t="s">
        <v>476</v>
      </c>
      <c r="B69" s="45" t="s">
        <v>477</v>
      </c>
      <c r="C69" s="41">
        <v>0</v>
      </c>
      <c r="D69" s="41">
        <v>0</v>
      </c>
      <c r="E69" s="41">
        <v>0</v>
      </c>
      <c r="F69" s="41">
        <v>0</v>
      </c>
      <c r="G69" s="42">
        <v>29500</v>
      </c>
      <c r="H69" s="42">
        <v>23192.5946</v>
      </c>
      <c r="I69" s="42">
        <f t="shared" si="3"/>
        <v>29500</v>
      </c>
      <c r="J69" s="42">
        <f t="shared" si="3"/>
        <v>23192.5946</v>
      </c>
      <c r="K69" s="42">
        <v>33432.278</v>
      </c>
      <c r="L69" s="43">
        <v>0.2907154608695652</v>
      </c>
      <c r="M69" s="44" t="s">
        <v>179</v>
      </c>
    </row>
    <row r="70" spans="1:13" s="10" customFormat="1" ht="99" customHeight="1" thickBot="1" thickTop="1">
      <c r="A70" s="20" t="s">
        <v>478</v>
      </c>
      <c r="B70" s="45" t="s">
        <v>90</v>
      </c>
      <c r="C70" s="41">
        <v>0</v>
      </c>
      <c r="D70" s="41">
        <v>0</v>
      </c>
      <c r="E70" s="41">
        <v>0</v>
      </c>
      <c r="F70" s="41">
        <v>0</v>
      </c>
      <c r="G70" s="42">
        <v>1300</v>
      </c>
      <c r="H70" s="42">
        <v>6354.32</v>
      </c>
      <c r="I70" s="42">
        <f t="shared" si="3"/>
        <v>1300</v>
      </c>
      <c r="J70" s="42">
        <f t="shared" si="3"/>
        <v>6354.32</v>
      </c>
      <c r="K70" s="42">
        <v>11731.6</v>
      </c>
      <c r="L70" s="43">
        <v>0.2101957330415755</v>
      </c>
      <c r="M70" s="44" t="s">
        <v>180</v>
      </c>
    </row>
    <row r="71" spans="1:13" s="10" customFormat="1" ht="129" customHeight="1" thickBot="1" thickTop="1">
      <c r="A71" s="20" t="s">
        <v>91</v>
      </c>
      <c r="B71" s="45" t="s">
        <v>92</v>
      </c>
      <c r="C71" s="41">
        <v>0</v>
      </c>
      <c r="D71" s="41">
        <v>0</v>
      </c>
      <c r="E71" s="41">
        <v>0</v>
      </c>
      <c r="F71" s="41">
        <v>0</v>
      </c>
      <c r="G71" s="42">
        <v>3000</v>
      </c>
      <c r="H71" s="42">
        <v>3409.83472</v>
      </c>
      <c r="I71" s="42">
        <f t="shared" si="3"/>
        <v>3000</v>
      </c>
      <c r="J71" s="42">
        <f t="shared" si="3"/>
        <v>3409.83472</v>
      </c>
      <c r="K71" s="42">
        <v>2560</v>
      </c>
      <c r="L71" s="43">
        <v>0.09846691285081241</v>
      </c>
      <c r="M71" s="44" t="s">
        <v>181</v>
      </c>
    </row>
    <row r="72" spans="1:13" s="10" customFormat="1" ht="104.25" customHeight="1" thickBot="1" thickTop="1">
      <c r="A72" s="20" t="s">
        <v>93</v>
      </c>
      <c r="B72" s="45" t="s">
        <v>94</v>
      </c>
      <c r="C72" s="41">
        <v>0</v>
      </c>
      <c r="D72" s="41">
        <v>0</v>
      </c>
      <c r="E72" s="41">
        <v>0</v>
      </c>
      <c r="F72" s="41">
        <v>0</v>
      </c>
      <c r="G72" s="42">
        <v>20500</v>
      </c>
      <c r="H72" s="42">
        <v>0</v>
      </c>
      <c r="I72" s="42">
        <f t="shared" si="3"/>
        <v>20500</v>
      </c>
      <c r="J72" s="42">
        <f t="shared" si="3"/>
        <v>0</v>
      </c>
      <c r="K72" s="42">
        <v>0</v>
      </c>
      <c r="L72" s="43">
        <v>0</v>
      </c>
      <c r="M72" s="46" t="s">
        <v>182</v>
      </c>
    </row>
    <row r="73" spans="1:13" s="10" customFormat="1" ht="112.5" customHeight="1" thickBot="1" thickTop="1">
      <c r="A73" s="20" t="s">
        <v>95</v>
      </c>
      <c r="B73" s="45" t="s">
        <v>96</v>
      </c>
      <c r="C73" s="41">
        <v>0</v>
      </c>
      <c r="D73" s="41">
        <v>0</v>
      </c>
      <c r="E73" s="41">
        <v>0</v>
      </c>
      <c r="F73" s="41">
        <v>0</v>
      </c>
      <c r="G73" s="42">
        <v>9500</v>
      </c>
      <c r="H73" s="42">
        <v>0</v>
      </c>
      <c r="I73" s="42">
        <f t="shared" si="3"/>
        <v>9500</v>
      </c>
      <c r="J73" s="42">
        <f t="shared" si="3"/>
        <v>0</v>
      </c>
      <c r="K73" s="42">
        <v>0</v>
      </c>
      <c r="L73" s="43">
        <v>0.08275266457680251</v>
      </c>
      <c r="M73" s="44" t="s">
        <v>144</v>
      </c>
    </row>
    <row r="74" spans="1:13" s="10" customFormat="1" ht="146.25" customHeight="1" thickBot="1" thickTop="1">
      <c r="A74" s="20" t="s">
        <v>97</v>
      </c>
      <c r="B74" s="45" t="s">
        <v>98</v>
      </c>
      <c r="C74" s="41">
        <v>0</v>
      </c>
      <c r="D74" s="41">
        <v>0</v>
      </c>
      <c r="E74" s="41">
        <v>0</v>
      </c>
      <c r="F74" s="41">
        <v>0</v>
      </c>
      <c r="G74" s="42">
        <v>2000</v>
      </c>
      <c r="H74" s="42">
        <v>0</v>
      </c>
      <c r="I74" s="42">
        <f t="shared" si="3"/>
        <v>2000</v>
      </c>
      <c r="J74" s="42">
        <f t="shared" si="3"/>
        <v>0</v>
      </c>
      <c r="K74" s="42">
        <v>0</v>
      </c>
      <c r="L74" s="43">
        <v>0.06628604001861331</v>
      </c>
      <c r="M74" s="44" t="s">
        <v>435</v>
      </c>
    </row>
    <row r="75" spans="1:13" s="10" customFormat="1" ht="109.5" thickBot="1" thickTop="1">
      <c r="A75" s="20" t="s">
        <v>99</v>
      </c>
      <c r="B75" s="45" t="s">
        <v>183</v>
      </c>
      <c r="C75" s="41">
        <v>0</v>
      </c>
      <c r="D75" s="41">
        <v>0</v>
      </c>
      <c r="E75" s="41">
        <v>0</v>
      </c>
      <c r="F75" s="41">
        <v>0</v>
      </c>
      <c r="G75" s="42">
        <v>1000</v>
      </c>
      <c r="H75" s="42">
        <v>1403.81472</v>
      </c>
      <c r="I75" s="42">
        <f t="shared" si="3"/>
        <v>1000</v>
      </c>
      <c r="J75" s="42">
        <f t="shared" si="3"/>
        <v>1403.81472</v>
      </c>
      <c r="K75" s="42">
        <v>2005.4496000000001</v>
      </c>
      <c r="L75" s="43">
        <v>0.11355582074263765</v>
      </c>
      <c r="M75" s="44" t="s">
        <v>149</v>
      </c>
    </row>
    <row r="76" spans="1:13" s="10" customFormat="1" ht="90.75" customHeight="1" thickBot="1" thickTop="1">
      <c r="A76" s="20" t="s">
        <v>100</v>
      </c>
      <c r="B76" s="45" t="s">
        <v>101</v>
      </c>
      <c r="C76" s="41">
        <v>0</v>
      </c>
      <c r="D76" s="41">
        <v>0</v>
      </c>
      <c r="E76" s="41">
        <v>0</v>
      </c>
      <c r="F76" s="41">
        <v>0</v>
      </c>
      <c r="G76" s="42">
        <v>0</v>
      </c>
      <c r="H76" s="42">
        <v>0</v>
      </c>
      <c r="I76" s="42">
        <f t="shared" si="3"/>
        <v>0</v>
      </c>
      <c r="J76" s="42">
        <f t="shared" si="3"/>
        <v>0</v>
      </c>
      <c r="K76" s="42">
        <v>0</v>
      </c>
      <c r="L76" s="43">
        <v>0.11699898255813954</v>
      </c>
      <c r="M76" s="44" t="s">
        <v>143</v>
      </c>
    </row>
    <row r="77" spans="1:13" s="10" customFormat="1" ht="162" customHeight="1" thickBot="1" thickTop="1">
      <c r="A77" s="20" t="s">
        <v>102</v>
      </c>
      <c r="B77" s="45" t="s">
        <v>429</v>
      </c>
      <c r="C77" s="41">
        <v>0</v>
      </c>
      <c r="D77" s="41">
        <v>0</v>
      </c>
      <c r="E77" s="41">
        <v>0</v>
      </c>
      <c r="F77" s="41">
        <v>0</v>
      </c>
      <c r="G77" s="42">
        <v>15000</v>
      </c>
      <c r="H77" s="42">
        <v>14264.73518</v>
      </c>
      <c r="I77" s="42">
        <f t="shared" si="3"/>
        <v>15000</v>
      </c>
      <c r="J77" s="42">
        <f t="shared" si="3"/>
        <v>14264.73518</v>
      </c>
      <c r="K77" s="42">
        <v>14204.997</v>
      </c>
      <c r="L77" s="43">
        <v>0.3761336855983773</v>
      </c>
      <c r="M77" s="44" t="s">
        <v>184</v>
      </c>
    </row>
    <row r="78" spans="1:13" s="10" customFormat="1" ht="125.25" customHeight="1" thickBot="1" thickTop="1">
      <c r="A78" s="20" t="s">
        <v>430</v>
      </c>
      <c r="B78" s="45" t="s">
        <v>431</v>
      </c>
      <c r="C78" s="41">
        <v>0</v>
      </c>
      <c r="D78" s="41">
        <v>0</v>
      </c>
      <c r="E78" s="41">
        <v>0</v>
      </c>
      <c r="F78" s="41">
        <v>0</v>
      </c>
      <c r="G78" s="42">
        <v>20000</v>
      </c>
      <c r="H78" s="42">
        <v>55611.06851</v>
      </c>
      <c r="I78" s="42">
        <f t="shared" si="3"/>
        <v>20000</v>
      </c>
      <c r="J78" s="42">
        <f t="shared" si="3"/>
        <v>55611.06851</v>
      </c>
      <c r="K78" s="42">
        <v>111222.13702</v>
      </c>
      <c r="L78" s="43">
        <v>0.6873380059302325</v>
      </c>
      <c r="M78" s="44" t="s">
        <v>185</v>
      </c>
    </row>
    <row r="79" spans="1:13" s="10" customFormat="1" ht="225.75" customHeight="1" thickBot="1" thickTop="1">
      <c r="A79" s="20" t="s">
        <v>432</v>
      </c>
      <c r="B79" s="45" t="s">
        <v>433</v>
      </c>
      <c r="C79" s="41">
        <v>27000</v>
      </c>
      <c r="D79" s="41">
        <v>26037.54979</v>
      </c>
      <c r="E79" s="41">
        <v>0</v>
      </c>
      <c r="F79" s="41">
        <v>0</v>
      </c>
      <c r="G79" s="42">
        <v>15000</v>
      </c>
      <c r="H79" s="42">
        <v>19360.85709</v>
      </c>
      <c r="I79" s="42">
        <f t="shared" si="3"/>
        <v>42000</v>
      </c>
      <c r="J79" s="42">
        <f t="shared" si="3"/>
        <v>45398.40688</v>
      </c>
      <c r="K79" s="42">
        <v>45467.111820000006</v>
      </c>
      <c r="L79" s="43">
        <v>0.2569060159486017</v>
      </c>
      <c r="M79" s="44" t="s">
        <v>186</v>
      </c>
    </row>
    <row r="80" spans="1:13" s="10" customFormat="1" ht="266.25" customHeight="1" thickBot="1" thickTop="1">
      <c r="A80" s="20" t="s">
        <v>434</v>
      </c>
      <c r="B80" s="45" t="s">
        <v>291</v>
      </c>
      <c r="C80" s="41">
        <v>0</v>
      </c>
      <c r="D80" s="41">
        <v>0</v>
      </c>
      <c r="E80" s="41">
        <v>0</v>
      </c>
      <c r="F80" s="41">
        <v>0</v>
      </c>
      <c r="G80" s="42">
        <v>23000</v>
      </c>
      <c r="H80" s="42">
        <v>273.543</v>
      </c>
      <c r="I80" s="42">
        <f aca="true" t="shared" si="4" ref="I80:J129">C80+E80+G80</f>
        <v>23000</v>
      </c>
      <c r="J80" s="42">
        <f t="shared" si="4"/>
        <v>273.543</v>
      </c>
      <c r="K80" s="42">
        <v>0</v>
      </c>
      <c r="L80" s="43">
        <v>0.09986189759036145</v>
      </c>
      <c r="M80" s="44" t="s">
        <v>187</v>
      </c>
    </row>
    <row r="81" spans="1:13" s="10" customFormat="1" ht="295.5" customHeight="1" thickBot="1" thickTop="1">
      <c r="A81" s="20" t="s">
        <v>292</v>
      </c>
      <c r="B81" s="45" t="s">
        <v>293</v>
      </c>
      <c r="C81" s="41">
        <v>45000</v>
      </c>
      <c r="D81" s="41">
        <v>42023.99998</v>
      </c>
      <c r="E81" s="41">
        <v>0</v>
      </c>
      <c r="F81" s="41">
        <v>0</v>
      </c>
      <c r="G81" s="42">
        <v>63900</v>
      </c>
      <c r="H81" s="42">
        <v>9966.4375</v>
      </c>
      <c r="I81" s="42">
        <f t="shared" si="4"/>
        <v>108900</v>
      </c>
      <c r="J81" s="42">
        <f t="shared" si="4"/>
        <v>51990.43748</v>
      </c>
      <c r="K81" s="42">
        <v>62645.63498</v>
      </c>
      <c r="L81" s="43">
        <v>0.3290101843053173</v>
      </c>
      <c r="M81" s="44" t="s">
        <v>188</v>
      </c>
    </row>
    <row r="82" spans="1:13" s="10" customFormat="1" ht="349.5" customHeight="1" thickBot="1" thickTop="1">
      <c r="A82" s="20" t="s">
        <v>294</v>
      </c>
      <c r="B82" s="45" t="s">
        <v>295</v>
      </c>
      <c r="C82" s="41">
        <v>45000</v>
      </c>
      <c r="D82" s="41">
        <v>44561.63527</v>
      </c>
      <c r="E82" s="41">
        <v>0</v>
      </c>
      <c r="F82" s="41">
        <v>0</v>
      </c>
      <c r="G82" s="42">
        <v>10000</v>
      </c>
      <c r="H82" s="42">
        <v>36449.0175</v>
      </c>
      <c r="I82" s="42">
        <f t="shared" si="4"/>
        <v>55000</v>
      </c>
      <c r="J82" s="42">
        <f t="shared" si="4"/>
        <v>81010.65277</v>
      </c>
      <c r="K82" s="42">
        <v>79098.035</v>
      </c>
      <c r="L82" s="43">
        <v>0.3443696700902583</v>
      </c>
      <c r="M82" s="44" t="s">
        <v>189</v>
      </c>
    </row>
    <row r="83" spans="1:13" s="10" customFormat="1" ht="100.5" customHeight="1" thickBot="1" thickTop="1">
      <c r="A83" s="20" t="s">
        <v>296</v>
      </c>
      <c r="B83" s="45" t="s">
        <v>297</v>
      </c>
      <c r="C83" s="41">
        <v>0</v>
      </c>
      <c r="D83" s="41">
        <v>0</v>
      </c>
      <c r="E83" s="41">
        <v>0</v>
      </c>
      <c r="F83" s="41">
        <v>0</v>
      </c>
      <c r="G83" s="42">
        <v>7300</v>
      </c>
      <c r="H83" s="42">
        <v>0</v>
      </c>
      <c r="I83" s="42">
        <f t="shared" si="4"/>
        <v>7300</v>
      </c>
      <c r="J83" s="42">
        <f t="shared" si="4"/>
        <v>0</v>
      </c>
      <c r="K83" s="42">
        <v>0</v>
      </c>
      <c r="L83" s="43">
        <v>0</v>
      </c>
      <c r="M83" s="44" t="s">
        <v>157</v>
      </c>
    </row>
    <row r="84" spans="1:13" s="10" customFormat="1" ht="153.75" customHeight="1" thickBot="1" thickTop="1">
      <c r="A84" s="20" t="s">
        <v>298</v>
      </c>
      <c r="B84" s="45" t="s">
        <v>299</v>
      </c>
      <c r="C84" s="41">
        <v>0</v>
      </c>
      <c r="D84" s="41">
        <v>0</v>
      </c>
      <c r="E84" s="41">
        <v>0</v>
      </c>
      <c r="F84" s="41">
        <v>0</v>
      </c>
      <c r="G84" s="42">
        <v>15000</v>
      </c>
      <c r="H84" s="42">
        <v>0</v>
      </c>
      <c r="I84" s="42">
        <f t="shared" si="4"/>
        <v>15000</v>
      </c>
      <c r="J84" s="42">
        <f t="shared" si="4"/>
        <v>0</v>
      </c>
      <c r="K84" s="42">
        <v>0</v>
      </c>
      <c r="L84" s="43">
        <v>0.061667273446774834</v>
      </c>
      <c r="M84" s="44" t="s">
        <v>190</v>
      </c>
    </row>
    <row r="85" spans="1:13" s="10" customFormat="1" ht="213.75" customHeight="1" thickBot="1" thickTop="1">
      <c r="A85" s="20" t="s">
        <v>300</v>
      </c>
      <c r="B85" s="45" t="s">
        <v>301</v>
      </c>
      <c r="C85" s="41">
        <v>0</v>
      </c>
      <c r="D85" s="41">
        <v>0</v>
      </c>
      <c r="E85" s="41">
        <v>0</v>
      </c>
      <c r="F85" s="41">
        <v>0</v>
      </c>
      <c r="G85" s="42">
        <v>15000</v>
      </c>
      <c r="H85" s="42">
        <v>1195.5965</v>
      </c>
      <c r="I85" s="42">
        <f t="shared" si="4"/>
        <v>15000</v>
      </c>
      <c r="J85" s="42">
        <f t="shared" si="4"/>
        <v>1195.5965</v>
      </c>
      <c r="K85" s="42">
        <v>26766.246</v>
      </c>
      <c r="L85" s="43">
        <v>0.26241417647058823</v>
      </c>
      <c r="M85" s="49" t="s">
        <v>191</v>
      </c>
    </row>
    <row r="86" spans="1:13" s="10" customFormat="1" ht="131.25" customHeight="1" thickBot="1" thickTop="1">
      <c r="A86" s="20" t="s">
        <v>302</v>
      </c>
      <c r="B86" s="45" t="s">
        <v>303</v>
      </c>
      <c r="C86" s="41">
        <v>0</v>
      </c>
      <c r="D86" s="41">
        <v>0</v>
      </c>
      <c r="E86" s="41">
        <v>0</v>
      </c>
      <c r="F86" s="41">
        <v>0</v>
      </c>
      <c r="G86" s="42">
        <v>5000</v>
      </c>
      <c r="H86" s="42">
        <v>0</v>
      </c>
      <c r="I86" s="42">
        <f t="shared" si="4"/>
        <v>5000</v>
      </c>
      <c r="J86" s="42">
        <f t="shared" si="4"/>
        <v>0</v>
      </c>
      <c r="K86" s="42">
        <v>0</v>
      </c>
      <c r="L86" s="43">
        <v>0.09243631022326675</v>
      </c>
      <c r="M86" s="44" t="s">
        <v>144</v>
      </c>
    </row>
    <row r="87" spans="1:13" s="10" customFormat="1" ht="130.5" customHeight="1" thickBot="1" thickTop="1">
      <c r="A87" s="20" t="s">
        <v>304</v>
      </c>
      <c r="B87" s="45" t="s">
        <v>305</v>
      </c>
      <c r="C87" s="41">
        <v>0</v>
      </c>
      <c r="D87" s="41">
        <v>0</v>
      </c>
      <c r="E87" s="41">
        <v>0</v>
      </c>
      <c r="F87" s="41">
        <v>0</v>
      </c>
      <c r="G87" s="42">
        <v>5000</v>
      </c>
      <c r="H87" s="42">
        <v>0</v>
      </c>
      <c r="I87" s="42">
        <f t="shared" si="4"/>
        <v>5000</v>
      </c>
      <c r="J87" s="42">
        <f t="shared" si="4"/>
        <v>0</v>
      </c>
      <c r="K87" s="42">
        <v>0</v>
      </c>
      <c r="L87" s="43">
        <v>0.053036206896551724</v>
      </c>
      <c r="M87" s="44" t="s">
        <v>192</v>
      </c>
    </row>
    <row r="88" spans="1:13" s="10" customFormat="1" ht="188.25" customHeight="1" thickBot="1" thickTop="1">
      <c r="A88" s="20" t="s">
        <v>306</v>
      </c>
      <c r="B88" s="45" t="s">
        <v>307</v>
      </c>
      <c r="C88" s="41">
        <v>0</v>
      </c>
      <c r="D88" s="41">
        <v>0</v>
      </c>
      <c r="E88" s="41">
        <v>0</v>
      </c>
      <c r="F88" s="41">
        <v>0</v>
      </c>
      <c r="G88" s="42">
        <v>41500</v>
      </c>
      <c r="H88" s="42">
        <v>29850.31061</v>
      </c>
      <c r="I88" s="42">
        <f t="shared" si="4"/>
        <v>41500</v>
      </c>
      <c r="J88" s="42">
        <f t="shared" si="4"/>
        <v>29850.31061</v>
      </c>
      <c r="K88" s="42">
        <v>25934.56607</v>
      </c>
      <c r="L88" s="43">
        <v>0.5467231469959267</v>
      </c>
      <c r="M88" s="44" t="s">
        <v>193</v>
      </c>
    </row>
    <row r="89" spans="1:13" s="10" customFormat="1" ht="186.75" customHeight="1" thickBot="1" thickTop="1">
      <c r="A89" s="20" t="s">
        <v>308</v>
      </c>
      <c r="B89" s="45" t="s">
        <v>309</v>
      </c>
      <c r="C89" s="41">
        <v>16000</v>
      </c>
      <c r="D89" s="41">
        <v>15810</v>
      </c>
      <c r="E89" s="41">
        <v>0</v>
      </c>
      <c r="F89" s="41">
        <v>0</v>
      </c>
      <c r="G89" s="42">
        <v>16500</v>
      </c>
      <c r="H89" s="42">
        <v>15300</v>
      </c>
      <c r="I89" s="42">
        <f t="shared" si="4"/>
        <v>32500</v>
      </c>
      <c r="J89" s="42">
        <f t="shared" si="4"/>
        <v>31110</v>
      </c>
      <c r="K89" s="42">
        <v>66657.32</v>
      </c>
      <c r="L89" s="43">
        <v>0.23677539164490863</v>
      </c>
      <c r="M89" s="44" t="s">
        <v>194</v>
      </c>
    </row>
    <row r="90" spans="1:13" s="10" customFormat="1" ht="227.25" customHeight="1" thickBot="1" thickTop="1">
      <c r="A90" s="20" t="s">
        <v>310</v>
      </c>
      <c r="B90" s="45" t="s">
        <v>311</v>
      </c>
      <c r="C90" s="41">
        <v>0</v>
      </c>
      <c r="D90" s="41">
        <v>0</v>
      </c>
      <c r="E90" s="41">
        <v>0</v>
      </c>
      <c r="F90" s="41">
        <v>0</v>
      </c>
      <c r="G90" s="42">
        <v>29000</v>
      </c>
      <c r="H90" s="42">
        <v>22110.581629999997</v>
      </c>
      <c r="I90" s="42">
        <f t="shared" si="4"/>
        <v>29000</v>
      </c>
      <c r="J90" s="42">
        <f t="shared" si="4"/>
        <v>22110.581629999997</v>
      </c>
      <c r="K90" s="42">
        <v>17650.714659999998</v>
      </c>
      <c r="L90" s="43">
        <v>0.26263521680255225</v>
      </c>
      <c r="M90" s="44" t="s">
        <v>195</v>
      </c>
    </row>
    <row r="91" spans="1:13" s="10" customFormat="1" ht="234" customHeight="1" thickBot="1" thickTop="1">
      <c r="A91" s="20" t="s">
        <v>312</v>
      </c>
      <c r="B91" s="45" t="s">
        <v>313</v>
      </c>
      <c r="C91" s="41">
        <v>0</v>
      </c>
      <c r="D91" s="41">
        <v>0</v>
      </c>
      <c r="E91" s="41">
        <v>0</v>
      </c>
      <c r="F91" s="41">
        <v>0</v>
      </c>
      <c r="G91" s="42">
        <v>14000</v>
      </c>
      <c r="H91" s="42">
        <v>5264.449349999999</v>
      </c>
      <c r="I91" s="42">
        <f t="shared" si="4"/>
        <v>14000</v>
      </c>
      <c r="J91" s="42">
        <f t="shared" si="4"/>
        <v>5264.449349999999</v>
      </c>
      <c r="K91" s="42">
        <v>0</v>
      </c>
      <c r="L91" s="43">
        <v>0.04151986020727886</v>
      </c>
      <c r="M91" s="44" t="s">
        <v>428</v>
      </c>
    </row>
    <row r="92" spans="1:13" s="10" customFormat="1" ht="243" customHeight="1" thickBot="1" thickTop="1">
      <c r="A92" s="20" t="s">
        <v>314</v>
      </c>
      <c r="B92" s="45" t="s">
        <v>315</v>
      </c>
      <c r="C92" s="41">
        <v>71800</v>
      </c>
      <c r="D92" s="41">
        <v>71185</v>
      </c>
      <c r="E92" s="41">
        <v>0</v>
      </c>
      <c r="F92" s="41">
        <v>0</v>
      </c>
      <c r="G92" s="42">
        <v>1700</v>
      </c>
      <c r="H92" s="42">
        <v>56.421</v>
      </c>
      <c r="I92" s="42">
        <f t="shared" si="4"/>
        <v>73500</v>
      </c>
      <c r="J92" s="42">
        <f t="shared" si="4"/>
        <v>71241.421</v>
      </c>
      <c r="K92" s="42">
        <v>71185</v>
      </c>
      <c r="L92" s="43">
        <v>0.40936234522942466</v>
      </c>
      <c r="M92" s="44" t="s">
        <v>196</v>
      </c>
    </row>
    <row r="93" spans="1:13" s="10" customFormat="1" ht="167.25" customHeight="1" thickBot="1" thickTop="1">
      <c r="A93" s="20" t="s">
        <v>316</v>
      </c>
      <c r="B93" s="45" t="s">
        <v>197</v>
      </c>
      <c r="C93" s="41">
        <v>54000</v>
      </c>
      <c r="D93" s="41">
        <v>49646.22505</v>
      </c>
      <c r="E93" s="41">
        <v>0</v>
      </c>
      <c r="F93" s="41">
        <v>0</v>
      </c>
      <c r="G93" s="42">
        <v>12000</v>
      </c>
      <c r="H93" s="42">
        <v>16341.94698</v>
      </c>
      <c r="I93" s="42">
        <f t="shared" si="4"/>
        <v>66000</v>
      </c>
      <c r="J93" s="42">
        <f t="shared" si="4"/>
        <v>65988.17203</v>
      </c>
      <c r="K93" s="42">
        <v>61438.580050000004</v>
      </c>
      <c r="L93" s="43">
        <v>0.14479757061972412</v>
      </c>
      <c r="M93" s="44" t="s">
        <v>198</v>
      </c>
    </row>
    <row r="94" spans="1:13" s="10" customFormat="1" ht="124.5" customHeight="1" thickBot="1" thickTop="1">
      <c r="A94" s="20" t="s">
        <v>317</v>
      </c>
      <c r="B94" s="45" t="s">
        <v>318</v>
      </c>
      <c r="C94" s="41">
        <v>0</v>
      </c>
      <c r="D94" s="41">
        <v>0</v>
      </c>
      <c r="E94" s="41">
        <v>0</v>
      </c>
      <c r="F94" s="41">
        <v>0</v>
      </c>
      <c r="G94" s="42">
        <v>30000</v>
      </c>
      <c r="H94" s="42">
        <v>0</v>
      </c>
      <c r="I94" s="42">
        <f t="shared" si="4"/>
        <v>30000</v>
      </c>
      <c r="J94" s="42">
        <f t="shared" si="4"/>
        <v>0</v>
      </c>
      <c r="K94" s="42">
        <v>0</v>
      </c>
      <c r="L94" s="43">
        <v>0</v>
      </c>
      <c r="M94" s="44" t="s">
        <v>144</v>
      </c>
    </row>
    <row r="95" spans="1:13" s="10" customFormat="1" ht="409.5" customHeight="1" thickBot="1" thickTop="1">
      <c r="A95" s="20" t="s">
        <v>319</v>
      </c>
      <c r="B95" s="45" t="s">
        <v>320</v>
      </c>
      <c r="C95" s="41">
        <v>0</v>
      </c>
      <c r="D95" s="41">
        <v>0</v>
      </c>
      <c r="E95" s="41">
        <v>0</v>
      </c>
      <c r="F95" s="41">
        <v>0</v>
      </c>
      <c r="G95" s="42">
        <v>66900</v>
      </c>
      <c r="H95" s="42">
        <v>6727.5085</v>
      </c>
      <c r="I95" s="42">
        <f t="shared" si="4"/>
        <v>66900</v>
      </c>
      <c r="J95" s="42">
        <f t="shared" si="4"/>
        <v>6727.5085</v>
      </c>
      <c r="K95" s="42">
        <v>8730.625</v>
      </c>
      <c r="L95" s="43">
        <v>0.03822515323992995</v>
      </c>
      <c r="M95" s="44" t="s">
        <v>199</v>
      </c>
    </row>
    <row r="96" spans="1:13" s="10" customFormat="1" ht="409.5" customHeight="1" thickBot="1" thickTop="1">
      <c r="A96" s="20" t="s">
        <v>321</v>
      </c>
      <c r="B96" s="45" t="s">
        <v>322</v>
      </c>
      <c r="C96" s="41">
        <v>0</v>
      </c>
      <c r="D96" s="41">
        <v>0</v>
      </c>
      <c r="E96" s="41">
        <v>0</v>
      </c>
      <c r="F96" s="41">
        <v>0</v>
      </c>
      <c r="G96" s="42">
        <v>7800</v>
      </c>
      <c r="H96" s="42">
        <v>0</v>
      </c>
      <c r="I96" s="42">
        <f t="shared" si="4"/>
        <v>7800</v>
      </c>
      <c r="J96" s="42">
        <f t="shared" si="4"/>
        <v>0</v>
      </c>
      <c r="K96" s="42">
        <v>0</v>
      </c>
      <c r="L96" s="43">
        <v>0</v>
      </c>
      <c r="M96" s="44" t="s">
        <v>200</v>
      </c>
    </row>
    <row r="97" spans="1:13" s="10" customFormat="1" ht="173.25" customHeight="1" thickBot="1" thickTop="1">
      <c r="A97" s="20" t="s">
        <v>323</v>
      </c>
      <c r="B97" s="45" t="s">
        <v>324</v>
      </c>
      <c r="C97" s="41">
        <v>18610</v>
      </c>
      <c r="D97" s="41">
        <v>18304.293</v>
      </c>
      <c r="E97" s="41">
        <v>0</v>
      </c>
      <c r="F97" s="41">
        <v>0</v>
      </c>
      <c r="G97" s="42">
        <v>42600</v>
      </c>
      <c r="H97" s="42">
        <v>46032.831</v>
      </c>
      <c r="I97" s="42">
        <f t="shared" si="4"/>
        <v>61210</v>
      </c>
      <c r="J97" s="42">
        <f t="shared" si="4"/>
        <v>64337.123999999996</v>
      </c>
      <c r="K97" s="42">
        <v>80941.897</v>
      </c>
      <c r="L97" s="43">
        <v>0.31108973701731024</v>
      </c>
      <c r="M97" s="44" t="s">
        <v>201</v>
      </c>
    </row>
    <row r="98" spans="1:13" s="10" customFormat="1" ht="397.5" customHeight="1" thickBot="1" thickTop="1">
      <c r="A98" s="20" t="s">
        <v>325</v>
      </c>
      <c r="B98" s="45" t="s">
        <v>326</v>
      </c>
      <c r="C98" s="41">
        <v>0</v>
      </c>
      <c r="D98" s="41">
        <v>0</v>
      </c>
      <c r="E98" s="41">
        <v>0</v>
      </c>
      <c r="F98" s="41">
        <v>0</v>
      </c>
      <c r="G98" s="42">
        <v>7000</v>
      </c>
      <c r="H98" s="42">
        <v>9800</v>
      </c>
      <c r="I98" s="42">
        <f t="shared" si="4"/>
        <v>7000</v>
      </c>
      <c r="J98" s="42">
        <f t="shared" si="4"/>
        <v>9800</v>
      </c>
      <c r="K98" s="42">
        <v>14000</v>
      </c>
      <c r="L98" s="43">
        <v>0.042852770125497396</v>
      </c>
      <c r="M98" s="44" t="s">
        <v>0</v>
      </c>
    </row>
    <row r="99" spans="1:13" s="10" customFormat="1" ht="137.25" customHeight="1" thickBot="1" thickTop="1">
      <c r="A99" s="20" t="s">
        <v>327</v>
      </c>
      <c r="B99" s="45" t="s">
        <v>328</v>
      </c>
      <c r="C99" s="41">
        <v>0</v>
      </c>
      <c r="D99" s="41">
        <v>0</v>
      </c>
      <c r="E99" s="41">
        <v>0</v>
      </c>
      <c r="F99" s="41">
        <v>0</v>
      </c>
      <c r="G99" s="42">
        <v>5600</v>
      </c>
      <c r="H99" s="42">
        <v>8265.322970000001</v>
      </c>
      <c r="I99" s="42">
        <f t="shared" si="4"/>
        <v>5600</v>
      </c>
      <c r="J99" s="42">
        <f t="shared" si="4"/>
        <v>8265.322970000001</v>
      </c>
      <c r="K99" s="42">
        <v>11918.602970000002</v>
      </c>
      <c r="L99" s="43">
        <v>0.09198060505008349</v>
      </c>
      <c r="M99" s="44" t="s">
        <v>1</v>
      </c>
    </row>
    <row r="100" spans="1:13" s="10" customFormat="1" ht="133.5" customHeight="1" thickBot="1" thickTop="1">
      <c r="A100" s="20" t="s">
        <v>329</v>
      </c>
      <c r="B100" s="45" t="s">
        <v>330</v>
      </c>
      <c r="C100" s="41">
        <v>0</v>
      </c>
      <c r="D100" s="41">
        <v>0</v>
      </c>
      <c r="E100" s="41">
        <v>0</v>
      </c>
      <c r="F100" s="41">
        <v>0</v>
      </c>
      <c r="G100" s="42">
        <v>35000</v>
      </c>
      <c r="H100" s="42">
        <v>0</v>
      </c>
      <c r="I100" s="42">
        <f t="shared" si="4"/>
        <v>35000</v>
      </c>
      <c r="J100" s="42">
        <f t="shared" si="4"/>
        <v>0</v>
      </c>
      <c r="K100" s="42">
        <v>0</v>
      </c>
      <c r="L100" s="43">
        <v>0</v>
      </c>
      <c r="M100" s="44" t="s">
        <v>2</v>
      </c>
    </row>
    <row r="101" spans="1:13" s="10" customFormat="1" ht="144" customHeight="1" thickBot="1" thickTop="1">
      <c r="A101" s="20" t="s">
        <v>331</v>
      </c>
      <c r="B101" s="45" t="s">
        <v>332</v>
      </c>
      <c r="C101" s="41">
        <v>0</v>
      </c>
      <c r="D101" s="41">
        <v>0</v>
      </c>
      <c r="E101" s="41">
        <v>0</v>
      </c>
      <c r="F101" s="41">
        <v>0</v>
      </c>
      <c r="G101" s="42">
        <v>2500</v>
      </c>
      <c r="H101" s="42">
        <v>2656.84473</v>
      </c>
      <c r="I101" s="42">
        <f t="shared" si="4"/>
        <v>2500</v>
      </c>
      <c r="J101" s="42">
        <f t="shared" si="4"/>
        <v>2656.84473</v>
      </c>
      <c r="K101" s="42">
        <v>136.84473</v>
      </c>
      <c r="L101" s="43">
        <v>0.06905876947513812</v>
      </c>
      <c r="M101" s="44" t="s">
        <v>3</v>
      </c>
    </row>
    <row r="102" spans="1:13" s="10" customFormat="1" ht="124.5" customHeight="1" thickBot="1" thickTop="1">
      <c r="A102" s="20" t="s">
        <v>333</v>
      </c>
      <c r="B102" s="45" t="s">
        <v>334</v>
      </c>
      <c r="C102" s="41">
        <v>0</v>
      </c>
      <c r="D102" s="41">
        <v>0</v>
      </c>
      <c r="E102" s="41">
        <v>0</v>
      </c>
      <c r="F102" s="41">
        <v>0</v>
      </c>
      <c r="G102" s="42">
        <v>0</v>
      </c>
      <c r="H102" s="42">
        <v>0</v>
      </c>
      <c r="I102" s="42">
        <f t="shared" si="4"/>
        <v>0</v>
      </c>
      <c r="J102" s="42">
        <f t="shared" si="4"/>
        <v>0</v>
      </c>
      <c r="K102" s="42">
        <v>0</v>
      </c>
      <c r="L102" s="43">
        <v>0.14831464354527937</v>
      </c>
      <c r="M102" s="44" t="s">
        <v>4</v>
      </c>
    </row>
    <row r="103" spans="1:13" s="10" customFormat="1" ht="129" customHeight="1" thickBot="1" thickTop="1">
      <c r="A103" s="20" t="s">
        <v>335</v>
      </c>
      <c r="B103" s="45" t="s">
        <v>336</v>
      </c>
      <c r="C103" s="41">
        <v>31510</v>
      </c>
      <c r="D103" s="41">
        <v>31508.22505</v>
      </c>
      <c r="E103" s="41">
        <v>0</v>
      </c>
      <c r="F103" s="41">
        <v>0</v>
      </c>
      <c r="G103" s="42">
        <v>4400</v>
      </c>
      <c r="H103" s="42">
        <v>1967</v>
      </c>
      <c r="I103" s="42">
        <f t="shared" si="4"/>
        <v>35910</v>
      </c>
      <c r="J103" s="42">
        <f t="shared" si="4"/>
        <v>33475.22505</v>
      </c>
      <c r="K103" s="42">
        <v>36115.78328</v>
      </c>
      <c r="L103" s="43">
        <v>0.3914496451584889</v>
      </c>
      <c r="M103" s="44" t="s">
        <v>5</v>
      </c>
    </row>
    <row r="104" spans="1:13" s="10" customFormat="1" ht="260.25" customHeight="1" thickBot="1" thickTop="1">
      <c r="A104" s="20" t="s">
        <v>337</v>
      </c>
      <c r="B104" s="45" t="s">
        <v>338</v>
      </c>
      <c r="C104" s="41">
        <v>0</v>
      </c>
      <c r="D104" s="41">
        <v>0</v>
      </c>
      <c r="E104" s="41">
        <v>0</v>
      </c>
      <c r="F104" s="41">
        <v>0</v>
      </c>
      <c r="G104" s="42">
        <v>7000</v>
      </c>
      <c r="H104" s="42">
        <v>55626.688650000004</v>
      </c>
      <c r="I104" s="42">
        <f t="shared" si="4"/>
        <v>7000</v>
      </c>
      <c r="J104" s="42">
        <f t="shared" si="4"/>
        <v>55626.688650000004</v>
      </c>
      <c r="K104" s="42">
        <v>98613.246</v>
      </c>
      <c r="L104" s="43">
        <v>0.9097162915129151</v>
      </c>
      <c r="M104" s="44" t="s">
        <v>6</v>
      </c>
    </row>
    <row r="105" spans="1:13" s="10" customFormat="1" ht="124.5" customHeight="1" thickBot="1" thickTop="1">
      <c r="A105" s="20" t="s">
        <v>339</v>
      </c>
      <c r="B105" s="45" t="s">
        <v>340</v>
      </c>
      <c r="C105" s="41">
        <v>0</v>
      </c>
      <c r="D105" s="41">
        <v>0</v>
      </c>
      <c r="E105" s="41">
        <v>0</v>
      </c>
      <c r="F105" s="41">
        <v>0</v>
      </c>
      <c r="G105" s="42">
        <v>50000</v>
      </c>
      <c r="H105" s="42">
        <v>7196.45728</v>
      </c>
      <c r="I105" s="42">
        <f t="shared" si="4"/>
        <v>50000</v>
      </c>
      <c r="J105" s="42">
        <f t="shared" si="4"/>
        <v>7196.45728</v>
      </c>
      <c r="K105" s="42">
        <v>10280.653260000001</v>
      </c>
      <c r="L105" s="43">
        <v>0.08426764967213116</v>
      </c>
      <c r="M105" s="44" t="s">
        <v>7</v>
      </c>
    </row>
    <row r="106" spans="1:13" s="10" customFormat="1" ht="109.5" customHeight="1" thickBot="1" thickTop="1">
      <c r="A106" s="20" t="s">
        <v>341</v>
      </c>
      <c r="B106" s="45" t="s">
        <v>342</v>
      </c>
      <c r="C106" s="41">
        <v>0</v>
      </c>
      <c r="D106" s="41">
        <v>0</v>
      </c>
      <c r="E106" s="41">
        <v>0</v>
      </c>
      <c r="F106" s="41">
        <v>0</v>
      </c>
      <c r="G106" s="42">
        <v>17500</v>
      </c>
      <c r="H106" s="42">
        <v>1280</v>
      </c>
      <c r="I106" s="42">
        <f t="shared" si="4"/>
        <v>17500</v>
      </c>
      <c r="J106" s="42">
        <f t="shared" si="4"/>
        <v>1280</v>
      </c>
      <c r="K106" s="42">
        <v>2560</v>
      </c>
      <c r="L106" s="43">
        <v>0.024334600760456272</v>
      </c>
      <c r="M106" s="44" t="s">
        <v>8</v>
      </c>
    </row>
    <row r="107" spans="1:13" s="10" customFormat="1" ht="122.25" customHeight="1" thickBot="1" thickTop="1">
      <c r="A107" s="20" t="s">
        <v>343</v>
      </c>
      <c r="B107" s="45" t="s">
        <v>344</v>
      </c>
      <c r="C107" s="41">
        <v>0</v>
      </c>
      <c r="D107" s="41">
        <v>0</v>
      </c>
      <c r="E107" s="41">
        <v>0</v>
      </c>
      <c r="F107" s="41">
        <v>0</v>
      </c>
      <c r="G107" s="42">
        <v>5000</v>
      </c>
      <c r="H107" s="42">
        <v>0</v>
      </c>
      <c r="I107" s="42">
        <f t="shared" si="4"/>
        <v>5000</v>
      </c>
      <c r="J107" s="42">
        <f t="shared" si="4"/>
        <v>0</v>
      </c>
      <c r="K107" s="42">
        <v>0</v>
      </c>
      <c r="L107" s="43">
        <v>0</v>
      </c>
      <c r="M107" s="44" t="s">
        <v>147</v>
      </c>
    </row>
    <row r="108" spans="1:13" s="10" customFormat="1" ht="111.75" customHeight="1" thickBot="1" thickTop="1">
      <c r="A108" s="20" t="s">
        <v>345</v>
      </c>
      <c r="B108" s="45" t="s">
        <v>9</v>
      </c>
      <c r="C108" s="41">
        <v>6000</v>
      </c>
      <c r="D108" s="41">
        <v>3987.56602</v>
      </c>
      <c r="E108" s="41">
        <v>0</v>
      </c>
      <c r="F108" s="41">
        <v>0</v>
      </c>
      <c r="G108" s="42">
        <v>6000</v>
      </c>
      <c r="H108" s="42">
        <v>1555.92472</v>
      </c>
      <c r="I108" s="42">
        <f t="shared" si="4"/>
        <v>12000</v>
      </c>
      <c r="J108" s="42">
        <f t="shared" si="4"/>
        <v>5543.49074</v>
      </c>
      <c r="K108" s="42">
        <v>6145.12562</v>
      </c>
      <c r="L108" s="43">
        <v>0.08132608138424821</v>
      </c>
      <c r="M108" s="44" t="s">
        <v>10</v>
      </c>
    </row>
    <row r="109" spans="1:13" s="10" customFormat="1" ht="99.75" customHeight="1" thickBot="1" thickTop="1">
      <c r="A109" s="20" t="s">
        <v>346</v>
      </c>
      <c r="B109" s="45" t="s">
        <v>347</v>
      </c>
      <c r="C109" s="41">
        <v>0</v>
      </c>
      <c r="D109" s="41">
        <v>0</v>
      </c>
      <c r="E109" s="41">
        <v>0</v>
      </c>
      <c r="F109" s="41">
        <v>0</v>
      </c>
      <c r="G109" s="42">
        <v>2000</v>
      </c>
      <c r="H109" s="42">
        <v>0</v>
      </c>
      <c r="I109" s="42">
        <f t="shared" si="4"/>
        <v>2000</v>
      </c>
      <c r="J109" s="42">
        <f t="shared" si="4"/>
        <v>0</v>
      </c>
      <c r="K109" s="42">
        <v>0</v>
      </c>
      <c r="L109" s="43">
        <v>0</v>
      </c>
      <c r="M109" s="44" t="s">
        <v>147</v>
      </c>
    </row>
    <row r="110" spans="1:13" s="10" customFormat="1" ht="123.75" customHeight="1" thickBot="1" thickTop="1">
      <c r="A110" s="20" t="s">
        <v>348</v>
      </c>
      <c r="B110" s="45" t="s">
        <v>349</v>
      </c>
      <c r="C110" s="41">
        <v>14000</v>
      </c>
      <c r="D110" s="41">
        <v>6407.2367300000005</v>
      </c>
      <c r="E110" s="41">
        <v>0</v>
      </c>
      <c r="F110" s="41">
        <v>0</v>
      </c>
      <c r="G110" s="42">
        <v>0</v>
      </c>
      <c r="H110" s="42">
        <v>0</v>
      </c>
      <c r="I110" s="42">
        <f t="shared" si="4"/>
        <v>14000</v>
      </c>
      <c r="J110" s="42">
        <f t="shared" si="4"/>
        <v>6407.2367300000005</v>
      </c>
      <c r="K110" s="42">
        <v>0</v>
      </c>
      <c r="L110" s="43">
        <v>0</v>
      </c>
      <c r="M110" s="44" t="s">
        <v>11</v>
      </c>
    </row>
    <row r="111" spans="1:13" s="10" customFormat="1" ht="75.75" customHeight="1" thickBot="1" thickTop="1">
      <c r="A111" s="20" t="s">
        <v>350</v>
      </c>
      <c r="B111" s="45" t="s">
        <v>351</v>
      </c>
      <c r="C111" s="41">
        <v>0</v>
      </c>
      <c r="D111" s="41">
        <v>0</v>
      </c>
      <c r="E111" s="41">
        <v>0</v>
      </c>
      <c r="F111" s="41">
        <v>0</v>
      </c>
      <c r="G111" s="42">
        <v>10000</v>
      </c>
      <c r="H111" s="42">
        <v>0</v>
      </c>
      <c r="I111" s="42">
        <f t="shared" si="4"/>
        <v>10000</v>
      </c>
      <c r="J111" s="42">
        <f t="shared" si="4"/>
        <v>0</v>
      </c>
      <c r="K111" s="42">
        <v>0</v>
      </c>
      <c r="L111" s="43">
        <v>0</v>
      </c>
      <c r="M111" s="44" t="s">
        <v>147</v>
      </c>
    </row>
    <row r="112" spans="1:13" s="10" customFormat="1" ht="86.25" customHeight="1" thickBot="1" thickTop="1">
      <c r="A112" s="20" t="s">
        <v>352</v>
      </c>
      <c r="B112" s="45" t="s">
        <v>353</v>
      </c>
      <c r="C112" s="41">
        <v>0</v>
      </c>
      <c r="D112" s="41">
        <v>0</v>
      </c>
      <c r="E112" s="41">
        <v>0</v>
      </c>
      <c r="F112" s="41">
        <v>0</v>
      </c>
      <c r="G112" s="42">
        <v>2000</v>
      </c>
      <c r="H112" s="42">
        <v>0</v>
      </c>
      <c r="I112" s="42">
        <f t="shared" si="4"/>
        <v>2000</v>
      </c>
      <c r="J112" s="42">
        <f t="shared" si="4"/>
        <v>0</v>
      </c>
      <c r="K112" s="42">
        <v>0</v>
      </c>
      <c r="L112" s="43">
        <v>0</v>
      </c>
      <c r="M112" s="44" t="s">
        <v>144</v>
      </c>
    </row>
    <row r="113" spans="1:13" s="10" customFormat="1" ht="72" customHeight="1" thickBot="1" thickTop="1">
      <c r="A113" s="20" t="s">
        <v>354</v>
      </c>
      <c r="B113" s="45" t="s">
        <v>355</v>
      </c>
      <c r="C113" s="41">
        <v>0</v>
      </c>
      <c r="D113" s="41">
        <v>0</v>
      </c>
      <c r="E113" s="41">
        <v>0</v>
      </c>
      <c r="F113" s="41">
        <v>0</v>
      </c>
      <c r="G113" s="42">
        <v>20000</v>
      </c>
      <c r="H113" s="42">
        <v>0</v>
      </c>
      <c r="I113" s="42">
        <f t="shared" si="4"/>
        <v>20000</v>
      </c>
      <c r="J113" s="42">
        <f t="shared" si="4"/>
        <v>0</v>
      </c>
      <c r="K113" s="42">
        <v>0</v>
      </c>
      <c r="L113" s="43">
        <v>0</v>
      </c>
      <c r="M113" s="44" t="s">
        <v>147</v>
      </c>
    </row>
    <row r="114" spans="1:13" s="10" customFormat="1" ht="135" customHeight="1" thickBot="1" thickTop="1">
      <c r="A114" s="20" t="s">
        <v>356</v>
      </c>
      <c r="B114" s="45" t="s">
        <v>357</v>
      </c>
      <c r="C114" s="41">
        <v>13000</v>
      </c>
      <c r="D114" s="41">
        <v>9880</v>
      </c>
      <c r="E114" s="41">
        <v>0</v>
      </c>
      <c r="F114" s="41">
        <v>0</v>
      </c>
      <c r="G114" s="42">
        <v>15000</v>
      </c>
      <c r="H114" s="42">
        <v>0</v>
      </c>
      <c r="I114" s="42">
        <f t="shared" si="4"/>
        <v>28000</v>
      </c>
      <c r="J114" s="42">
        <f t="shared" si="4"/>
        <v>9880</v>
      </c>
      <c r="K114" s="42">
        <v>9880</v>
      </c>
      <c r="L114" s="43">
        <v>0.06517150395778364</v>
      </c>
      <c r="M114" s="44" t="s">
        <v>12</v>
      </c>
    </row>
    <row r="115" spans="1:13" s="10" customFormat="1" ht="117" customHeight="1" thickBot="1" thickTop="1">
      <c r="A115" s="20" t="s">
        <v>358</v>
      </c>
      <c r="B115" s="45" t="s">
        <v>359</v>
      </c>
      <c r="C115" s="41">
        <v>0</v>
      </c>
      <c r="D115" s="41">
        <v>0</v>
      </c>
      <c r="E115" s="41">
        <v>0</v>
      </c>
      <c r="F115" s="41">
        <v>0</v>
      </c>
      <c r="G115" s="42">
        <v>10000</v>
      </c>
      <c r="H115" s="42">
        <v>0</v>
      </c>
      <c r="I115" s="42">
        <f t="shared" si="4"/>
        <v>10000</v>
      </c>
      <c r="J115" s="42">
        <f t="shared" si="4"/>
        <v>0</v>
      </c>
      <c r="K115" s="42">
        <v>0</v>
      </c>
      <c r="L115" s="43">
        <v>0</v>
      </c>
      <c r="M115" s="44" t="s">
        <v>147</v>
      </c>
    </row>
    <row r="116" spans="1:13" s="10" customFormat="1" ht="86.25" customHeight="1" thickBot="1" thickTop="1">
      <c r="A116" s="20" t="s">
        <v>360</v>
      </c>
      <c r="B116" s="45" t="s">
        <v>361</v>
      </c>
      <c r="C116" s="41">
        <v>0</v>
      </c>
      <c r="D116" s="41">
        <v>0</v>
      </c>
      <c r="E116" s="41">
        <v>0</v>
      </c>
      <c r="F116" s="41">
        <v>0</v>
      </c>
      <c r="G116" s="42">
        <v>100000</v>
      </c>
      <c r="H116" s="42">
        <v>88866.0311</v>
      </c>
      <c r="I116" s="42">
        <f t="shared" si="4"/>
        <v>100000</v>
      </c>
      <c r="J116" s="42">
        <f t="shared" si="4"/>
        <v>88866.0311</v>
      </c>
      <c r="K116" s="42">
        <v>126951.473</v>
      </c>
      <c r="L116" s="43">
        <v>0.06429558735583084</v>
      </c>
      <c r="M116" s="44" t="s">
        <v>13</v>
      </c>
    </row>
    <row r="117" spans="1:13" s="10" customFormat="1" ht="110.25" customHeight="1" thickBot="1" thickTop="1">
      <c r="A117" s="20" t="s">
        <v>362</v>
      </c>
      <c r="B117" s="45" t="s">
        <v>363</v>
      </c>
      <c r="C117" s="41">
        <v>0</v>
      </c>
      <c r="D117" s="41">
        <v>0</v>
      </c>
      <c r="E117" s="41">
        <v>0</v>
      </c>
      <c r="F117" s="41">
        <v>0</v>
      </c>
      <c r="G117" s="42">
        <v>60000</v>
      </c>
      <c r="H117" s="42">
        <v>14000</v>
      </c>
      <c r="I117" s="42">
        <f t="shared" si="4"/>
        <v>60000</v>
      </c>
      <c r="J117" s="42">
        <f t="shared" si="4"/>
        <v>14000</v>
      </c>
      <c r="K117" s="42">
        <v>20000</v>
      </c>
      <c r="L117" s="43">
        <v>0.04938271604938271</v>
      </c>
      <c r="M117" s="44" t="s">
        <v>14</v>
      </c>
    </row>
    <row r="118" spans="1:13" s="10" customFormat="1" ht="267" customHeight="1" thickBot="1" thickTop="1">
      <c r="A118" s="20" t="s">
        <v>364</v>
      </c>
      <c r="B118" s="45" t="s">
        <v>15</v>
      </c>
      <c r="C118" s="41">
        <v>0</v>
      </c>
      <c r="D118" s="41">
        <v>0</v>
      </c>
      <c r="E118" s="41">
        <v>0</v>
      </c>
      <c r="F118" s="41">
        <v>0</v>
      </c>
      <c r="G118" s="42">
        <v>96800</v>
      </c>
      <c r="H118" s="42">
        <v>3863.91291</v>
      </c>
      <c r="I118" s="42">
        <f t="shared" si="4"/>
        <v>96800</v>
      </c>
      <c r="J118" s="42">
        <f t="shared" si="4"/>
        <v>3863.91291</v>
      </c>
      <c r="K118" s="42">
        <v>5481.797079999999</v>
      </c>
      <c r="L118" s="43">
        <v>0.011510035972461273</v>
      </c>
      <c r="M118" s="44" t="s">
        <v>16</v>
      </c>
    </row>
    <row r="119" spans="1:13" s="10" customFormat="1" ht="78" customHeight="1" thickBot="1" thickTop="1">
      <c r="A119" s="20" t="s">
        <v>365</v>
      </c>
      <c r="B119" s="45" t="s">
        <v>366</v>
      </c>
      <c r="C119" s="41">
        <v>0</v>
      </c>
      <c r="D119" s="41">
        <v>0</v>
      </c>
      <c r="E119" s="41">
        <v>0</v>
      </c>
      <c r="F119" s="41">
        <v>0</v>
      </c>
      <c r="G119" s="42">
        <v>29500</v>
      </c>
      <c r="H119" s="42">
        <v>8478.99339</v>
      </c>
      <c r="I119" s="42">
        <f t="shared" si="4"/>
        <v>29500</v>
      </c>
      <c r="J119" s="42">
        <f t="shared" si="4"/>
        <v>8478.99339</v>
      </c>
      <c r="K119" s="42">
        <v>12112.8477</v>
      </c>
      <c r="L119" s="43">
        <v>0.01581105299569247</v>
      </c>
      <c r="M119" s="44" t="s">
        <v>17</v>
      </c>
    </row>
    <row r="120" spans="1:13" s="10" customFormat="1" ht="121.5" customHeight="1" thickBot="1" thickTop="1">
      <c r="A120" s="20" t="s">
        <v>367</v>
      </c>
      <c r="B120" s="45" t="s">
        <v>368</v>
      </c>
      <c r="C120" s="41">
        <v>0</v>
      </c>
      <c r="D120" s="41">
        <v>0</v>
      </c>
      <c r="E120" s="41">
        <v>0</v>
      </c>
      <c r="F120" s="41">
        <v>0</v>
      </c>
      <c r="G120" s="42">
        <v>4000</v>
      </c>
      <c r="H120" s="42">
        <v>12092.39489</v>
      </c>
      <c r="I120" s="42">
        <f t="shared" si="4"/>
        <v>4000</v>
      </c>
      <c r="J120" s="42">
        <f t="shared" si="4"/>
        <v>12092.39489</v>
      </c>
      <c r="K120" s="42">
        <v>17274.84984</v>
      </c>
      <c r="L120" s="43">
        <v>0.010431672608695652</v>
      </c>
      <c r="M120" s="44" t="s">
        <v>18</v>
      </c>
    </row>
    <row r="121" spans="1:13" s="10" customFormat="1" ht="107.25" customHeight="1" thickBot="1" thickTop="1">
      <c r="A121" s="20" t="s">
        <v>369</v>
      </c>
      <c r="B121" s="45" t="s">
        <v>103</v>
      </c>
      <c r="C121" s="41">
        <v>0</v>
      </c>
      <c r="D121" s="41">
        <v>0</v>
      </c>
      <c r="E121" s="41">
        <v>0</v>
      </c>
      <c r="F121" s="41">
        <v>0</v>
      </c>
      <c r="G121" s="42">
        <v>0</v>
      </c>
      <c r="H121" s="42">
        <v>113.19</v>
      </c>
      <c r="I121" s="42">
        <f t="shared" si="4"/>
        <v>0</v>
      </c>
      <c r="J121" s="42">
        <f t="shared" si="4"/>
        <v>113.19</v>
      </c>
      <c r="K121" s="42">
        <v>0</v>
      </c>
      <c r="L121" s="43">
        <v>0.15906101295641933</v>
      </c>
      <c r="M121" s="44" t="s">
        <v>19</v>
      </c>
    </row>
    <row r="122" spans="1:13" s="10" customFormat="1" ht="343.5" customHeight="1" thickBot="1" thickTop="1">
      <c r="A122" s="20" t="s">
        <v>104</v>
      </c>
      <c r="B122" s="45" t="s">
        <v>105</v>
      </c>
      <c r="C122" s="41">
        <v>0</v>
      </c>
      <c r="D122" s="41">
        <v>0</v>
      </c>
      <c r="E122" s="41">
        <v>0</v>
      </c>
      <c r="F122" s="41">
        <v>0</v>
      </c>
      <c r="G122" s="42">
        <v>0</v>
      </c>
      <c r="H122" s="42">
        <v>34448.6675</v>
      </c>
      <c r="I122" s="42">
        <f t="shared" si="4"/>
        <v>0</v>
      </c>
      <c r="J122" s="42">
        <f t="shared" si="4"/>
        <v>34448.6675</v>
      </c>
      <c r="K122" s="42">
        <v>72543.246</v>
      </c>
      <c r="L122" s="43">
        <v>0.2672927266028003</v>
      </c>
      <c r="M122" s="44" t="s">
        <v>20</v>
      </c>
    </row>
    <row r="123" spans="1:13" s="10" customFormat="1" ht="231" customHeight="1" thickBot="1" thickTop="1">
      <c r="A123" s="20" t="s">
        <v>106</v>
      </c>
      <c r="B123" s="50" t="s">
        <v>107</v>
      </c>
      <c r="C123" s="41">
        <v>0</v>
      </c>
      <c r="D123" s="41">
        <v>0</v>
      </c>
      <c r="E123" s="41">
        <v>0</v>
      </c>
      <c r="F123" s="41">
        <v>0</v>
      </c>
      <c r="G123" s="42">
        <v>0</v>
      </c>
      <c r="H123" s="42">
        <v>15752.11</v>
      </c>
      <c r="I123" s="42">
        <f t="shared" si="4"/>
        <v>0</v>
      </c>
      <c r="J123" s="42">
        <f t="shared" si="4"/>
        <v>15752.11</v>
      </c>
      <c r="K123" s="42">
        <v>52123.101</v>
      </c>
      <c r="L123" s="43">
        <v>0.1920526934414149</v>
      </c>
      <c r="M123" s="44" t="s">
        <v>21</v>
      </c>
    </row>
    <row r="124" spans="1:13" s="10" customFormat="1" ht="114.75" customHeight="1" thickBot="1" thickTop="1">
      <c r="A124" s="20" t="s">
        <v>108</v>
      </c>
      <c r="B124" s="50" t="s">
        <v>88</v>
      </c>
      <c r="C124" s="41">
        <v>0</v>
      </c>
      <c r="D124" s="41">
        <v>0</v>
      </c>
      <c r="E124" s="41">
        <v>0</v>
      </c>
      <c r="F124" s="41">
        <v>0</v>
      </c>
      <c r="G124" s="42">
        <v>0</v>
      </c>
      <c r="H124" s="42">
        <v>4096.5261</v>
      </c>
      <c r="I124" s="42">
        <f t="shared" si="4"/>
        <v>0</v>
      </c>
      <c r="J124" s="42">
        <f t="shared" si="4"/>
        <v>4096.5261</v>
      </c>
      <c r="K124" s="42">
        <v>0</v>
      </c>
      <c r="L124" s="43">
        <v>0</v>
      </c>
      <c r="M124" s="44" t="s">
        <v>22</v>
      </c>
    </row>
    <row r="125" spans="1:13" s="10" customFormat="1" ht="136.5" customHeight="1" thickBot="1" thickTop="1">
      <c r="A125" s="20" t="s">
        <v>109</v>
      </c>
      <c r="B125" s="50" t="s">
        <v>110</v>
      </c>
      <c r="C125" s="41">
        <v>0</v>
      </c>
      <c r="D125" s="41">
        <v>0</v>
      </c>
      <c r="E125" s="41">
        <v>0</v>
      </c>
      <c r="F125" s="41">
        <v>0</v>
      </c>
      <c r="G125" s="42">
        <v>0</v>
      </c>
      <c r="H125" s="42">
        <v>39560</v>
      </c>
      <c r="I125" s="42">
        <f t="shared" si="4"/>
        <v>0</v>
      </c>
      <c r="J125" s="42">
        <f t="shared" si="4"/>
        <v>39560</v>
      </c>
      <c r="K125" s="42">
        <v>54800</v>
      </c>
      <c r="L125" s="43">
        <v>0.5338079346557759</v>
      </c>
      <c r="M125" s="44" t="s">
        <v>23</v>
      </c>
    </row>
    <row r="126" spans="1:13" s="10" customFormat="1" ht="85.5" thickBot="1" thickTop="1">
      <c r="A126" s="20" t="s">
        <v>24</v>
      </c>
      <c r="B126" s="50" t="s">
        <v>25</v>
      </c>
      <c r="C126" s="41">
        <v>0</v>
      </c>
      <c r="D126" s="41">
        <v>0</v>
      </c>
      <c r="E126" s="41">
        <v>0</v>
      </c>
      <c r="F126" s="41">
        <v>0</v>
      </c>
      <c r="G126" s="42">
        <v>0</v>
      </c>
      <c r="H126" s="42">
        <v>7735.25401</v>
      </c>
      <c r="I126" s="42">
        <f t="shared" si="4"/>
        <v>0</v>
      </c>
      <c r="J126" s="42">
        <f t="shared" si="4"/>
        <v>7735.25401</v>
      </c>
      <c r="K126" s="42">
        <v>0</v>
      </c>
      <c r="L126" s="43">
        <v>0</v>
      </c>
      <c r="M126" s="44" t="s">
        <v>370</v>
      </c>
    </row>
    <row r="127" spans="1:13" s="10" customFormat="1" ht="121.5" thickBot="1" thickTop="1">
      <c r="A127" s="20" t="s">
        <v>26</v>
      </c>
      <c r="B127" s="50" t="s">
        <v>27</v>
      </c>
      <c r="C127" s="41">
        <v>0</v>
      </c>
      <c r="D127" s="41">
        <v>0</v>
      </c>
      <c r="E127" s="41">
        <v>0</v>
      </c>
      <c r="F127" s="41">
        <v>0</v>
      </c>
      <c r="G127" s="42">
        <v>0</v>
      </c>
      <c r="H127" s="42">
        <v>9282.59085</v>
      </c>
      <c r="I127" s="42">
        <f t="shared" si="4"/>
        <v>0</v>
      </c>
      <c r="J127" s="42">
        <f t="shared" si="4"/>
        <v>9282.59085</v>
      </c>
      <c r="K127" s="42">
        <v>9243.717</v>
      </c>
      <c r="L127" s="43">
        <v>0</v>
      </c>
      <c r="M127" s="44" t="s">
        <v>28</v>
      </c>
    </row>
    <row r="128" spans="1:13" s="10" customFormat="1" ht="108.75" customHeight="1" thickBot="1" thickTop="1">
      <c r="A128" s="20" t="s">
        <v>29</v>
      </c>
      <c r="B128" s="50" t="s">
        <v>30</v>
      </c>
      <c r="C128" s="41">
        <v>0</v>
      </c>
      <c r="D128" s="41">
        <v>0</v>
      </c>
      <c r="E128" s="41">
        <v>0</v>
      </c>
      <c r="F128" s="41">
        <v>0</v>
      </c>
      <c r="G128" s="42">
        <v>0</v>
      </c>
      <c r="H128" s="42">
        <v>1200</v>
      </c>
      <c r="I128" s="42">
        <f t="shared" si="4"/>
        <v>0</v>
      </c>
      <c r="J128" s="42">
        <f t="shared" si="4"/>
        <v>1200</v>
      </c>
      <c r="K128" s="42">
        <v>0</v>
      </c>
      <c r="L128" s="43">
        <v>0</v>
      </c>
      <c r="M128" s="44" t="s">
        <v>31</v>
      </c>
    </row>
    <row r="129" spans="1:13" s="10" customFormat="1" ht="89.25" customHeight="1" thickBot="1" thickTop="1">
      <c r="A129" s="20" t="s">
        <v>32</v>
      </c>
      <c r="B129" s="50" t="s">
        <v>33</v>
      </c>
      <c r="C129" s="41">
        <v>0</v>
      </c>
      <c r="D129" s="41">
        <v>0</v>
      </c>
      <c r="E129" s="41">
        <v>0</v>
      </c>
      <c r="F129" s="41">
        <v>0</v>
      </c>
      <c r="G129" s="42">
        <v>0</v>
      </c>
      <c r="H129" s="42">
        <v>614.91</v>
      </c>
      <c r="I129" s="42">
        <f t="shared" si="4"/>
        <v>0</v>
      </c>
      <c r="J129" s="42">
        <f t="shared" si="4"/>
        <v>614.91</v>
      </c>
      <c r="K129" s="42">
        <v>0</v>
      </c>
      <c r="L129" s="43">
        <v>0</v>
      </c>
      <c r="M129" s="44" t="s">
        <v>34</v>
      </c>
    </row>
    <row r="130" spans="1:13" s="10" customFormat="1" ht="37.5" thickBot="1" thickTop="1">
      <c r="A130" s="28" t="s">
        <v>113</v>
      </c>
      <c r="B130" s="29" t="s">
        <v>208</v>
      </c>
      <c r="C130" s="30">
        <f aca="true" t="shared" si="5" ref="C130:K130">SUM(C132:C181)</f>
        <v>264502.5</v>
      </c>
      <c r="D130" s="30">
        <f t="shared" si="5"/>
        <v>183659.6636</v>
      </c>
      <c r="E130" s="30">
        <f t="shared" si="5"/>
        <v>0</v>
      </c>
      <c r="F130" s="30">
        <f t="shared" si="5"/>
        <v>0</v>
      </c>
      <c r="G130" s="30">
        <f t="shared" si="5"/>
        <v>16011.2</v>
      </c>
      <c r="H130" s="30">
        <f t="shared" si="5"/>
        <v>16011.2</v>
      </c>
      <c r="I130" s="30">
        <f t="shared" si="5"/>
        <v>280513.69999999995</v>
      </c>
      <c r="J130" s="30">
        <f t="shared" si="5"/>
        <v>199670.86359999998</v>
      </c>
      <c r="K130" s="30">
        <f t="shared" si="5"/>
        <v>199670.86359999998</v>
      </c>
      <c r="L130" s="30"/>
      <c r="M130" s="31"/>
    </row>
    <row r="131" spans="1:13" s="10" customFormat="1" ht="78.75" customHeight="1" thickBot="1" thickTop="1">
      <c r="A131" s="37" t="s">
        <v>242</v>
      </c>
      <c r="B131" s="22" t="s">
        <v>117</v>
      </c>
      <c r="C131" s="23"/>
      <c r="D131" s="23"/>
      <c r="E131" s="23"/>
      <c r="F131" s="23"/>
      <c r="G131" s="23"/>
      <c r="H131" s="23"/>
      <c r="I131" s="23"/>
      <c r="J131" s="24"/>
      <c r="K131" s="24"/>
      <c r="L131" s="24"/>
      <c r="M131" s="15"/>
    </row>
    <row r="132" spans="1:13" s="10" customFormat="1" ht="52.5" thickBot="1" thickTop="1">
      <c r="A132" s="68" t="s">
        <v>243</v>
      </c>
      <c r="B132" s="56" t="s">
        <v>118</v>
      </c>
      <c r="C132" s="57">
        <v>3000</v>
      </c>
      <c r="D132" s="58">
        <v>2450</v>
      </c>
      <c r="E132" s="57">
        <v>0</v>
      </c>
      <c r="F132" s="57">
        <v>0</v>
      </c>
      <c r="G132" s="57">
        <v>0</v>
      </c>
      <c r="H132" s="57">
        <v>0</v>
      </c>
      <c r="I132" s="57">
        <f>C132+G132</f>
        <v>3000</v>
      </c>
      <c r="J132" s="58">
        <v>2450</v>
      </c>
      <c r="K132" s="57">
        <f>J132</f>
        <v>2450</v>
      </c>
      <c r="L132" s="57">
        <v>3.89</v>
      </c>
      <c r="M132" s="39" t="s">
        <v>37</v>
      </c>
    </row>
    <row r="133" spans="1:13" s="10" customFormat="1" ht="65.25" thickBot="1" thickTop="1">
      <c r="A133" s="68" t="s">
        <v>244</v>
      </c>
      <c r="B133" s="56" t="s">
        <v>119</v>
      </c>
      <c r="C133" s="57">
        <v>3000</v>
      </c>
      <c r="D133" s="58">
        <v>0</v>
      </c>
      <c r="E133" s="57">
        <v>0</v>
      </c>
      <c r="F133" s="57">
        <v>0</v>
      </c>
      <c r="G133" s="57">
        <v>0</v>
      </c>
      <c r="H133" s="57">
        <v>0</v>
      </c>
      <c r="I133" s="57">
        <f aca="true" t="shared" si="6" ref="I133:I178">C133+G133</f>
        <v>3000</v>
      </c>
      <c r="J133" s="58">
        <v>0</v>
      </c>
      <c r="K133" s="57">
        <v>0</v>
      </c>
      <c r="L133" s="57">
        <v>1.2</v>
      </c>
      <c r="M133" s="39" t="s">
        <v>38</v>
      </c>
    </row>
    <row r="134" spans="1:13" s="10" customFormat="1" ht="65.25" thickBot="1" thickTop="1">
      <c r="A134" s="68" t="s">
        <v>245</v>
      </c>
      <c r="B134" s="56" t="s">
        <v>121</v>
      </c>
      <c r="C134" s="57"/>
      <c r="D134" s="58"/>
      <c r="E134" s="57"/>
      <c r="F134" s="57"/>
      <c r="G134" s="57"/>
      <c r="H134" s="57"/>
      <c r="I134" s="57"/>
      <c r="J134" s="58"/>
      <c r="K134" s="57"/>
      <c r="L134" s="57"/>
      <c r="M134" s="39"/>
    </row>
    <row r="135" spans="1:13" s="10" customFormat="1" ht="52.5" thickBot="1" thickTop="1">
      <c r="A135" s="68" t="s">
        <v>246</v>
      </c>
      <c r="B135" s="56" t="s">
        <v>122</v>
      </c>
      <c r="C135" s="57">
        <v>3600</v>
      </c>
      <c r="D135" s="58">
        <v>3600</v>
      </c>
      <c r="E135" s="57">
        <v>0</v>
      </c>
      <c r="F135" s="57">
        <v>0</v>
      </c>
      <c r="G135" s="57">
        <v>0</v>
      </c>
      <c r="H135" s="57">
        <v>0</v>
      </c>
      <c r="I135" s="57">
        <f>C135+G135</f>
        <v>3600</v>
      </c>
      <c r="J135" s="58">
        <v>3600</v>
      </c>
      <c r="K135" s="57">
        <f>J135</f>
        <v>3600</v>
      </c>
      <c r="L135" s="57">
        <v>4</v>
      </c>
      <c r="M135" s="39" t="s">
        <v>39</v>
      </c>
    </row>
    <row r="136" spans="1:13" s="10" customFormat="1" ht="65.25" thickBot="1" thickTop="1">
      <c r="A136" s="68" t="s">
        <v>247</v>
      </c>
      <c r="B136" s="56" t="s">
        <v>123</v>
      </c>
      <c r="C136" s="57"/>
      <c r="D136" s="58"/>
      <c r="E136" s="59"/>
      <c r="F136" s="57"/>
      <c r="G136" s="57"/>
      <c r="H136" s="57"/>
      <c r="I136" s="57"/>
      <c r="J136" s="58"/>
      <c r="K136" s="57"/>
      <c r="L136" s="57"/>
      <c r="M136" s="59"/>
    </row>
    <row r="137" spans="1:13" s="10" customFormat="1" ht="90.75" thickBot="1" thickTop="1">
      <c r="A137" s="68" t="s">
        <v>248</v>
      </c>
      <c r="B137" s="56" t="s">
        <v>124</v>
      </c>
      <c r="C137" s="57">
        <v>473.1</v>
      </c>
      <c r="D137" s="58">
        <v>473.132</v>
      </c>
      <c r="E137" s="57">
        <v>0</v>
      </c>
      <c r="F137" s="57">
        <v>0</v>
      </c>
      <c r="G137" s="57">
        <v>0</v>
      </c>
      <c r="H137" s="57">
        <v>0</v>
      </c>
      <c r="I137" s="57">
        <f t="shared" si="6"/>
        <v>473.1</v>
      </c>
      <c r="J137" s="58">
        <v>473.132</v>
      </c>
      <c r="K137" s="57">
        <f aca="true" t="shared" si="7" ref="K137:K181">J137</f>
        <v>473.132</v>
      </c>
      <c r="L137" s="57">
        <v>4.41</v>
      </c>
      <c r="M137" s="39" t="s">
        <v>40</v>
      </c>
    </row>
    <row r="138" spans="1:13" s="10" customFormat="1" ht="65.25" thickBot="1" thickTop="1">
      <c r="A138" s="68" t="s">
        <v>249</v>
      </c>
      <c r="B138" s="56" t="s">
        <v>371</v>
      </c>
      <c r="C138" s="57"/>
      <c r="D138" s="58"/>
      <c r="E138" s="57"/>
      <c r="F138" s="57"/>
      <c r="G138" s="57"/>
      <c r="H138" s="57"/>
      <c r="I138" s="57"/>
      <c r="J138" s="58"/>
      <c r="K138" s="57"/>
      <c r="L138" s="57"/>
      <c r="M138" s="39"/>
    </row>
    <row r="139" spans="1:13" s="10" customFormat="1" ht="78" thickBot="1" thickTop="1">
      <c r="A139" s="68" t="s">
        <v>250</v>
      </c>
      <c r="B139" s="56" t="s">
        <v>372</v>
      </c>
      <c r="C139" s="57">
        <v>3600</v>
      </c>
      <c r="D139" s="58">
        <v>3600</v>
      </c>
      <c r="E139" s="57">
        <v>0</v>
      </c>
      <c r="F139" s="57">
        <v>0</v>
      </c>
      <c r="G139" s="57">
        <v>0</v>
      </c>
      <c r="H139" s="57">
        <v>0</v>
      </c>
      <c r="I139" s="57">
        <f>C139+G139</f>
        <v>3600</v>
      </c>
      <c r="J139" s="58">
        <v>3600</v>
      </c>
      <c r="K139" s="57">
        <f>J139</f>
        <v>3600</v>
      </c>
      <c r="L139" s="57">
        <v>4</v>
      </c>
      <c r="M139" s="39" t="s">
        <v>39</v>
      </c>
    </row>
    <row r="140" spans="1:13" s="10" customFormat="1" ht="65.25" thickBot="1" thickTop="1">
      <c r="A140" s="68" t="s">
        <v>75</v>
      </c>
      <c r="B140" s="56" t="s">
        <v>125</v>
      </c>
      <c r="C140" s="57"/>
      <c r="D140" s="58"/>
      <c r="E140" s="57"/>
      <c r="F140" s="57"/>
      <c r="G140" s="57"/>
      <c r="H140" s="57"/>
      <c r="I140" s="57"/>
      <c r="J140" s="58"/>
      <c r="K140" s="57"/>
      <c r="L140" s="57"/>
      <c r="M140" s="59"/>
    </row>
    <row r="141" spans="1:13" s="10" customFormat="1" ht="52.5" thickBot="1" thickTop="1">
      <c r="A141" s="68" t="s">
        <v>76</v>
      </c>
      <c r="B141" s="56" t="s">
        <v>126</v>
      </c>
      <c r="C141" s="57">
        <v>482.2</v>
      </c>
      <c r="D141" s="58">
        <v>482.182</v>
      </c>
      <c r="E141" s="57">
        <v>0</v>
      </c>
      <c r="F141" s="57">
        <v>0</v>
      </c>
      <c r="G141" s="57">
        <v>0</v>
      </c>
      <c r="H141" s="57">
        <v>0</v>
      </c>
      <c r="I141" s="57">
        <f t="shared" si="6"/>
        <v>482.2</v>
      </c>
      <c r="J141" s="58">
        <v>482.182</v>
      </c>
      <c r="K141" s="57">
        <f t="shared" si="7"/>
        <v>482.182</v>
      </c>
      <c r="L141" s="57">
        <v>4.42</v>
      </c>
      <c r="M141" s="39" t="s">
        <v>39</v>
      </c>
    </row>
    <row r="142" spans="1:13" s="10" customFormat="1" ht="78" thickBot="1" thickTop="1">
      <c r="A142" s="68" t="s">
        <v>251</v>
      </c>
      <c r="B142" s="56" t="s">
        <v>41</v>
      </c>
      <c r="C142" s="57"/>
      <c r="D142" s="58"/>
      <c r="E142" s="57"/>
      <c r="F142" s="57"/>
      <c r="G142" s="57"/>
      <c r="H142" s="57"/>
      <c r="I142" s="57"/>
      <c r="J142" s="58"/>
      <c r="K142" s="57"/>
      <c r="L142" s="57"/>
      <c r="M142" s="59"/>
    </row>
    <row r="143" spans="1:13" s="10" customFormat="1" ht="129.75" customHeight="1" thickBot="1" thickTop="1">
      <c r="A143" s="68" t="s">
        <v>252</v>
      </c>
      <c r="B143" s="56" t="s">
        <v>127</v>
      </c>
      <c r="C143" s="57">
        <v>15081.4</v>
      </c>
      <c r="D143" s="58">
        <v>15081.662</v>
      </c>
      <c r="E143" s="57">
        <v>0</v>
      </c>
      <c r="F143" s="57">
        <v>0</v>
      </c>
      <c r="G143" s="57">
        <v>0</v>
      </c>
      <c r="H143" s="57">
        <v>0</v>
      </c>
      <c r="I143" s="57">
        <f t="shared" si="6"/>
        <v>15081.4</v>
      </c>
      <c r="J143" s="58">
        <v>15081.662</v>
      </c>
      <c r="K143" s="57">
        <f t="shared" si="7"/>
        <v>15081.662</v>
      </c>
      <c r="L143" s="57">
        <v>23.36</v>
      </c>
      <c r="M143" s="39" t="s">
        <v>89</v>
      </c>
    </row>
    <row r="144" spans="1:13" s="10" customFormat="1" ht="65.25" thickBot="1" thickTop="1">
      <c r="A144" s="68" t="s">
        <v>253</v>
      </c>
      <c r="B144" s="56" t="s">
        <v>128</v>
      </c>
      <c r="C144" s="57"/>
      <c r="D144" s="58"/>
      <c r="E144" s="57"/>
      <c r="F144" s="57"/>
      <c r="G144" s="57"/>
      <c r="H144" s="57"/>
      <c r="I144" s="57"/>
      <c r="J144" s="58"/>
      <c r="K144" s="57"/>
      <c r="L144" s="57"/>
      <c r="M144" s="59"/>
    </row>
    <row r="145" spans="1:13" s="10" customFormat="1" ht="65.25" thickBot="1" thickTop="1">
      <c r="A145" s="68" t="s">
        <v>254</v>
      </c>
      <c r="B145" s="56" t="s">
        <v>129</v>
      </c>
      <c r="C145" s="57">
        <v>10541.8</v>
      </c>
      <c r="D145" s="58">
        <v>10531.8353</v>
      </c>
      <c r="E145" s="57">
        <v>0</v>
      </c>
      <c r="F145" s="57">
        <v>0</v>
      </c>
      <c r="G145" s="57">
        <v>0</v>
      </c>
      <c r="H145" s="57">
        <v>0</v>
      </c>
      <c r="I145" s="57">
        <f t="shared" si="6"/>
        <v>10541.8</v>
      </c>
      <c r="J145" s="58">
        <v>10531.8353</v>
      </c>
      <c r="K145" s="57">
        <f t="shared" si="7"/>
        <v>10531.8353</v>
      </c>
      <c r="L145" s="57">
        <v>18.67</v>
      </c>
      <c r="M145" s="39" t="s">
        <v>42</v>
      </c>
    </row>
    <row r="146" spans="1:13" s="10" customFormat="1" ht="65.25" thickBot="1" thickTop="1">
      <c r="A146" s="68" t="s">
        <v>255</v>
      </c>
      <c r="B146" s="56" t="s">
        <v>130</v>
      </c>
      <c r="C146" s="57"/>
      <c r="D146" s="58"/>
      <c r="E146" s="57"/>
      <c r="F146" s="57"/>
      <c r="G146" s="57"/>
      <c r="H146" s="57"/>
      <c r="I146" s="57"/>
      <c r="J146" s="58"/>
      <c r="K146" s="57"/>
      <c r="L146" s="57"/>
      <c r="M146" s="39"/>
    </row>
    <row r="147" spans="1:13" s="10" customFormat="1" ht="65.25" thickBot="1" thickTop="1">
      <c r="A147" s="68" t="s">
        <v>256</v>
      </c>
      <c r="B147" s="56" t="s">
        <v>131</v>
      </c>
      <c r="C147" s="57">
        <v>3600</v>
      </c>
      <c r="D147" s="58">
        <v>3600</v>
      </c>
      <c r="E147" s="57">
        <v>0</v>
      </c>
      <c r="F147" s="57">
        <v>0</v>
      </c>
      <c r="G147" s="57">
        <v>0</v>
      </c>
      <c r="H147" s="57">
        <v>0</v>
      </c>
      <c r="I147" s="57">
        <f t="shared" si="6"/>
        <v>3600</v>
      </c>
      <c r="J147" s="58">
        <v>3600</v>
      </c>
      <c r="K147" s="57">
        <f t="shared" si="7"/>
        <v>3600</v>
      </c>
      <c r="L147" s="57">
        <v>4</v>
      </c>
      <c r="M147" s="39" t="s">
        <v>39</v>
      </c>
    </row>
    <row r="148" spans="1:13" s="10" customFormat="1" ht="65.25" thickBot="1" thickTop="1">
      <c r="A148" s="68" t="s">
        <v>257</v>
      </c>
      <c r="B148" s="56" t="s">
        <v>132</v>
      </c>
      <c r="C148" s="57"/>
      <c r="D148" s="58"/>
      <c r="E148" s="57"/>
      <c r="F148" s="57"/>
      <c r="G148" s="57"/>
      <c r="H148" s="57"/>
      <c r="I148" s="57"/>
      <c r="J148" s="58"/>
      <c r="K148" s="57"/>
      <c r="L148" s="57"/>
      <c r="M148" s="59"/>
    </row>
    <row r="149" spans="1:13" s="10" customFormat="1" ht="65.25" thickBot="1" thickTop="1">
      <c r="A149" s="68" t="s">
        <v>258</v>
      </c>
      <c r="B149" s="56" t="s">
        <v>133</v>
      </c>
      <c r="C149" s="57">
        <v>17229</v>
      </c>
      <c r="D149" s="58">
        <v>17228.9813</v>
      </c>
      <c r="E149" s="57">
        <v>0</v>
      </c>
      <c r="F149" s="57">
        <v>0</v>
      </c>
      <c r="G149" s="57">
        <v>0</v>
      </c>
      <c r="H149" s="57">
        <v>0</v>
      </c>
      <c r="I149" s="57">
        <f t="shared" si="6"/>
        <v>17229</v>
      </c>
      <c r="J149" s="58">
        <v>17228.9813</v>
      </c>
      <c r="K149" s="57">
        <f t="shared" si="7"/>
        <v>17228.9813</v>
      </c>
      <c r="L149" s="57">
        <v>25.24</v>
      </c>
      <c r="M149" s="39" t="s">
        <v>42</v>
      </c>
    </row>
    <row r="150" spans="1:13" s="10" customFormat="1" ht="78" thickBot="1" thickTop="1">
      <c r="A150" s="70" t="s">
        <v>259</v>
      </c>
      <c r="B150" s="60" t="s">
        <v>43</v>
      </c>
      <c r="C150" s="57">
        <v>3600</v>
      </c>
      <c r="D150" s="57">
        <v>0</v>
      </c>
      <c r="E150" s="57">
        <v>0</v>
      </c>
      <c r="F150" s="57">
        <v>0</v>
      </c>
      <c r="G150" s="57">
        <v>0</v>
      </c>
      <c r="H150" s="57">
        <v>0</v>
      </c>
      <c r="I150" s="57">
        <v>3600</v>
      </c>
      <c r="J150" s="57">
        <v>0</v>
      </c>
      <c r="K150" s="57">
        <v>0</v>
      </c>
      <c r="L150" s="57">
        <v>3.89</v>
      </c>
      <c r="M150" s="39" t="s">
        <v>44</v>
      </c>
    </row>
    <row r="151" spans="1:13" s="10" customFormat="1" ht="65.25" thickBot="1" thickTop="1">
      <c r="A151" s="68" t="s">
        <v>260</v>
      </c>
      <c r="B151" s="56" t="s">
        <v>134</v>
      </c>
      <c r="C151" s="57"/>
      <c r="D151" s="58"/>
      <c r="E151" s="57"/>
      <c r="F151" s="57"/>
      <c r="G151" s="57"/>
      <c r="H151" s="57"/>
      <c r="I151" s="57"/>
      <c r="J151" s="58"/>
      <c r="K151" s="57"/>
      <c r="L151" s="57"/>
      <c r="M151" s="39"/>
    </row>
    <row r="152" spans="1:13" s="10" customFormat="1" ht="65.25" thickBot="1" thickTop="1">
      <c r="A152" s="68" t="s">
        <v>261</v>
      </c>
      <c r="B152" s="56" t="s">
        <v>135</v>
      </c>
      <c r="C152" s="57">
        <v>3600</v>
      </c>
      <c r="D152" s="58">
        <v>3600</v>
      </c>
      <c r="E152" s="57">
        <v>0</v>
      </c>
      <c r="F152" s="57">
        <v>0</v>
      </c>
      <c r="G152" s="57">
        <v>0</v>
      </c>
      <c r="H152" s="57">
        <v>0</v>
      </c>
      <c r="I152" s="57">
        <f t="shared" si="6"/>
        <v>3600</v>
      </c>
      <c r="J152" s="58">
        <v>3600</v>
      </c>
      <c r="K152" s="57">
        <f>H152+J152</f>
        <v>3600</v>
      </c>
      <c r="L152" s="57">
        <v>4</v>
      </c>
      <c r="M152" s="39" t="s">
        <v>39</v>
      </c>
    </row>
    <row r="153" spans="1:13" s="10" customFormat="1" ht="65.25" thickBot="1" thickTop="1">
      <c r="A153" s="68" t="s">
        <v>262</v>
      </c>
      <c r="B153" s="56" t="s">
        <v>136</v>
      </c>
      <c r="C153" s="57"/>
      <c r="D153" s="58"/>
      <c r="E153" s="57"/>
      <c r="F153" s="57"/>
      <c r="G153" s="57"/>
      <c r="H153" s="57"/>
      <c r="I153" s="57"/>
      <c r="J153" s="58"/>
      <c r="K153" s="57"/>
      <c r="L153" s="57"/>
      <c r="M153" s="39"/>
    </row>
    <row r="154" spans="1:13" s="10" customFormat="1" ht="52.5" thickBot="1" thickTop="1">
      <c r="A154" s="68" t="s">
        <v>263</v>
      </c>
      <c r="B154" s="56" t="s">
        <v>137</v>
      </c>
      <c r="C154" s="57">
        <v>3600</v>
      </c>
      <c r="D154" s="58">
        <v>3600</v>
      </c>
      <c r="E154" s="57">
        <v>0</v>
      </c>
      <c r="F154" s="57">
        <v>0</v>
      </c>
      <c r="G154" s="57">
        <v>0</v>
      </c>
      <c r="H154" s="57">
        <v>0</v>
      </c>
      <c r="I154" s="57">
        <f t="shared" si="6"/>
        <v>3600</v>
      </c>
      <c r="J154" s="58">
        <v>3600</v>
      </c>
      <c r="K154" s="57">
        <f>H154+J154</f>
        <v>3600</v>
      </c>
      <c r="L154" s="57">
        <v>4</v>
      </c>
      <c r="M154" s="39" t="s">
        <v>39</v>
      </c>
    </row>
    <row r="155" spans="1:13" s="10" customFormat="1" ht="65.25" thickBot="1" thickTop="1">
      <c r="A155" s="68" t="s">
        <v>264</v>
      </c>
      <c r="B155" s="56" t="s">
        <v>138</v>
      </c>
      <c r="C155" s="57"/>
      <c r="D155" s="58"/>
      <c r="E155" s="57"/>
      <c r="F155" s="57"/>
      <c r="G155" s="57"/>
      <c r="H155" s="57"/>
      <c r="I155" s="57"/>
      <c r="J155" s="58"/>
      <c r="K155" s="57"/>
      <c r="L155" s="57"/>
      <c r="M155" s="59"/>
    </row>
    <row r="156" spans="1:13" s="10" customFormat="1" ht="250.5" customHeight="1" thickBot="1" thickTop="1">
      <c r="A156" s="68" t="s">
        <v>265</v>
      </c>
      <c r="B156" s="61" t="s">
        <v>45</v>
      </c>
      <c r="C156" s="57">
        <v>5000</v>
      </c>
      <c r="D156" s="58">
        <v>1700</v>
      </c>
      <c r="E156" s="57">
        <v>0</v>
      </c>
      <c r="F156" s="57">
        <v>0</v>
      </c>
      <c r="G156" s="57">
        <v>0</v>
      </c>
      <c r="H156" s="57">
        <v>0</v>
      </c>
      <c r="I156" s="57">
        <f>C156+G156</f>
        <v>5000</v>
      </c>
      <c r="J156" s="58">
        <v>1700</v>
      </c>
      <c r="K156" s="57">
        <f>J156</f>
        <v>1700</v>
      </c>
      <c r="L156" s="57">
        <v>3.09</v>
      </c>
      <c r="M156" s="39" t="s">
        <v>37</v>
      </c>
    </row>
    <row r="157" spans="1:13" s="10" customFormat="1" ht="159.75" customHeight="1" thickBot="1" thickTop="1">
      <c r="A157" s="68" t="s">
        <v>266</v>
      </c>
      <c r="B157" s="62" t="s">
        <v>139</v>
      </c>
      <c r="C157" s="57">
        <v>0</v>
      </c>
      <c r="D157" s="58">
        <v>0</v>
      </c>
      <c r="E157" s="57">
        <v>0</v>
      </c>
      <c r="F157" s="57">
        <v>0</v>
      </c>
      <c r="G157" s="57">
        <v>2000</v>
      </c>
      <c r="H157" s="57">
        <v>2000</v>
      </c>
      <c r="I157" s="57">
        <f t="shared" si="6"/>
        <v>2000</v>
      </c>
      <c r="J157" s="58">
        <v>2000</v>
      </c>
      <c r="K157" s="57">
        <f t="shared" si="7"/>
        <v>2000</v>
      </c>
      <c r="L157" s="57">
        <f>J157/I157*100</f>
        <v>100</v>
      </c>
      <c r="M157" s="39" t="s">
        <v>46</v>
      </c>
    </row>
    <row r="158" spans="1:13" s="10" customFormat="1" ht="238.5" customHeight="1" thickBot="1" thickTop="1">
      <c r="A158" s="68" t="s">
        <v>267</v>
      </c>
      <c r="B158" s="61" t="s">
        <v>47</v>
      </c>
      <c r="C158" s="57">
        <v>6100</v>
      </c>
      <c r="D158" s="58">
        <v>1100</v>
      </c>
      <c r="E158" s="57">
        <v>0</v>
      </c>
      <c r="F158" s="57">
        <v>0</v>
      </c>
      <c r="G158" s="57">
        <v>0</v>
      </c>
      <c r="H158" s="57">
        <v>0</v>
      </c>
      <c r="I158" s="57">
        <f t="shared" si="6"/>
        <v>6100</v>
      </c>
      <c r="J158" s="58">
        <v>1100</v>
      </c>
      <c r="K158" s="57">
        <f t="shared" si="7"/>
        <v>1100</v>
      </c>
      <c r="L158" s="57">
        <v>3.14</v>
      </c>
      <c r="M158" s="39" t="s">
        <v>37</v>
      </c>
    </row>
    <row r="159" spans="1:13" s="10" customFormat="1" ht="384" thickBot="1" thickTop="1">
      <c r="A159" s="68" t="s">
        <v>268</v>
      </c>
      <c r="B159" s="61" t="s">
        <v>48</v>
      </c>
      <c r="C159" s="57">
        <v>6100</v>
      </c>
      <c r="D159" s="58">
        <v>1100</v>
      </c>
      <c r="E159" s="57">
        <v>0</v>
      </c>
      <c r="F159" s="57">
        <v>0</v>
      </c>
      <c r="G159" s="57">
        <v>0</v>
      </c>
      <c r="H159" s="57">
        <v>0</v>
      </c>
      <c r="I159" s="57">
        <f t="shared" si="6"/>
        <v>6100</v>
      </c>
      <c r="J159" s="58">
        <v>1100</v>
      </c>
      <c r="K159" s="57">
        <f t="shared" si="7"/>
        <v>1100</v>
      </c>
      <c r="L159" s="57">
        <v>3.14</v>
      </c>
      <c r="M159" s="39" t="s">
        <v>37</v>
      </c>
    </row>
    <row r="160" spans="1:13" s="10" customFormat="1" ht="409.5" thickBot="1" thickTop="1">
      <c r="A160" s="68" t="s">
        <v>269</v>
      </c>
      <c r="B160" s="60" t="s">
        <v>49</v>
      </c>
      <c r="C160" s="57">
        <v>5000</v>
      </c>
      <c r="D160" s="58">
        <v>1300</v>
      </c>
      <c r="E160" s="57">
        <v>0</v>
      </c>
      <c r="F160" s="57">
        <v>0</v>
      </c>
      <c r="G160" s="57">
        <v>0</v>
      </c>
      <c r="H160" s="57">
        <v>0</v>
      </c>
      <c r="I160" s="57">
        <f t="shared" si="6"/>
        <v>5000</v>
      </c>
      <c r="J160" s="58">
        <v>1300</v>
      </c>
      <c r="K160" s="57">
        <f t="shared" si="7"/>
        <v>1300</v>
      </c>
      <c r="L160" s="57">
        <v>2.95</v>
      </c>
      <c r="M160" s="39" t="s">
        <v>50</v>
      </c>
    </row>
    <row r="161" spans="1:13" s="10" customFormat="1" ht="409.5" thickBot="1" thickTop="1">
      <c r="A161" s="68" t="s">
        <v>270</v>
      </c>
      <c r="B161" s="60" t="s">
        <v>51</v>
      </c>
      <c r="C161" s="57">
        <v>7699</v>
      </c>
      <c r="D161" s="58">
        <v>7699</v>
      </c>
      <c r="E161" s="57">
        <v>0</v>
      </c>
      <c r="F161" s="57">
        <v>0</v>
      </c>
      <c r="G161" s="57">
        <v>0</v>
      </c>
      <c r="H161" s="57">
        <v>0</v>
      </c>
      <c r="I161" s="57">
        <f t="shared" si="6"/>
        <v>7699</v>
      </c>
      <c r="J161" s="58">
        <v>7699</v>
      </c>
      <c r="K161" s="57">
        <f t="shared" si="7"/>
        <v>7699</v>
      </c>
      <c r="L161" s="57">
        <v>97.65</v>
      </c>
      <c r="M161" s="39" t="s">
        <v>52</v>
      </c>
    </row>
    <row r="162" spans="1:13" s="10" customFormat="1" ht="320.25" thickBot="1" thickTop="1">
      <c r="A162" s="68" t="s">
        <v>271</v>
      </c>
      <c r="B162" s="61" t="s">
        <v>53</v>
      </c>
      <c r="C162" s="57">
        <v>7191</v>
      </c>
      <c r="D162" s="58">
        <v>5950.7</v>
      </c>
      <c r="E162" s="57">
        <v>0</v>
      </c>
      <c r="F162" s="57">
        <v>0</v>
      </c>
      <c r="G162" s="57">
        <v>0</v>
      </c>
      <c r="H162" s="57">
        <v>0</v>
      </c>
      <c r="I162" s="57">
        <f t="shared" si="6"/>
        <v>7191</v>
      </c>
      <c r="J162" s="58">
        <v>5950.7</v>
      </c>
      <c r="K162" s="57">
        <f t="shared" si="7"/>
        <v>5950.7</v>
      </c>
      <c r="L162" s="57">
        <v>93.96</v>
      </c>
      <c r="M162" s="39" t="s">
        <v>54</v>
      </c>
    </row>
    <row r="163" spans="1:13" s="10" customFormat="1" ht="307.5" thickBot="1" thickTop="1">
      <c r="A163" s="68" t="s">
        <v>272</v>
      </c>
      <c r="B163" s="61" t="s">
        <v>55</v>
      </c>
      <c r="C163" s="57">
        <v>3946</v>
      </c>
      <c r="D163" s="58">
        <v>2990</v>
      </c>
      <c r="E163" s="57">
        <v>0</v>
      </c>
      <c r="F163" s="57">
        <v>0</v>
      </c>
      <c r="G163" s="57">
        <v>3502.8</v>
      </c>
      <c r="H163" s="57">
        <v>3502.8</v>
      </c>
      <c r="I163" s="57">
        <f t="shared" si="6"/>
        <v>7448.8</v>
      </c>
      <c r="J163" s="58">
        <f>D163+H163</f>
        <v>6492.8</v>
      </c>
      <c r="K163" s="57">
        <f t="shared" si="7"/>
        <v>6492.8</v>
      </c>
      <c r="L163" s="57">
        <v>92.16</v>
      </c>
      <c r="M163" s="39" t="s">
        <v>54</v>
      </c>
    </row>
    <row r="164" spans="1:13" s="10" customFormat="1" ht="269.25" thickBot="1" thickTop="1">
      <c r="A164" s="69" t="s">
        <v>273</v>
      </c>
      <c r="B164" s="61" t="s">
        <v>56</v>
      </c>
      <c r="C164" s="63">
        <v>4366</v>
      </c>
      <c r="D164" s="64">
        <v>3579.916</v>
      </c>
      <c r="E164" s="63">
        <v>0</v>
      </c>
      <c r="F164" s="63">
        <v>0</v>
      </c>
      <c r="G164" s="63">
        <v>3502.8</v>
      </c>
      <c r="H164" s="63">
        <v>3502.8</v>
      </c>
      <c r="I164" s="57">
        <f t="shared" si="6"/>
        <v>7868.8</v>
      </c>
      <c r="J164" s="64">
        <f>D164+H164</f>
        <v>7082.716</v>
      </c>
      <c r="K164" s="57">
        <f t="shared" si="7"/>
        <v>7082.716</v>
      </c>
      <c r="L164" s="63">
        <v>92.25</v>
      </c>
      <c r="M164" s="39" t="s">
        <v>54</v>
      </c>
    </row>
    <row r="165" spans="1:13" s="10" customFormat="1" ht="256.5" thickBot="1" thickTop="1">
      <c r="A165" s="68" t="s">
        <v>274</v>
      </c>
      <c r="B165" s="65" t="s">
        <v>57</v>
      </c>
      <c r="C165" s="57">
        <v>2508</v>
      </c>
      <c r="D165" s="58">
        <v>2507.935</v>
      </c>
      <c r="E165" s="57">
        <v>0</v>
      </c>
      <c r="F165" s="57">
        <v>0</v>
      </c>
      <c r="G165" s="57">
        <v>3502.8</v>
      </c>
      <c r="H165" s="57">
        <v>3502.8</v>
      </c>
      <c r="I165" s="57">
        <f>C165+G165</f>
        <v>6010.8</v>
      </c>
      <c r="J165" s="58">
        <f>D165+H165</f>
        <v>6010.735000000001</v>
      </c>
      <c r="K165" s="57">
        <f>J165</f>
        <v>6010.735000000001</v>
      </c>
      <c r="L165" s="57">
        <v>100</v>
      </c>
      <c r="M165" s="39" t="s">
        <v>46</v>
      </c>
    </row>
    <row r="166" spans="1:13" s="10" customFormat="1" ht="294.75" thickBot="1" thickTop="1">
      <c r="A166" s="68" t="s">
        <v>275</v>
      </c>
      <c r="B166" s="60" t="s">
        <v>58</v>
      </c>
      <c r="C166" s="57">
        <v>5000</v>
      </c>
      <c r="D166" s="58">
        <v>900</v>
      </c>
      <c r="E166" s="57">
        <v>0</v>
      </c>
      <c r="F166" s="57">
        <v>0</v>
      </c>
      <c r="G166" s="57">
        <v>0</v>
      </c>
      <c r="H166" s="57">
        <v>0</v>
      </c>
      <c r="I166" s="57">
        <f t="shared" si="6"/>
        <v>5000</v>
      </c>
      <c r="J166" s="58">
        <v>900</v>
      </c>
      <c r="K166" s="57">
        <f t="shared" si="7"/>
        <v>900</v>
      </c>
      <c r="L166" s="57">
        <v>3.46</v>
      </c>
      <c r="M166" s="39" t="s">
        <v>50</v>
      </c>
    </row>
    <row r="167" spans="1:13" s="10" customFormat="1" ht="243.75" thickBot="1" thickTop="1">
      <c r="A167" s="68" t="s">
        <v>276</v>
      </c>
      <c r="B167" s="60" t="s">
        <v>59</v>
      </c>
      <c r="C167" s="57">
        <v>4000</v>
      </c>
      <c r="D167" s="58">
        <v>600</v>
      </c>
      <c r="E167" s="57">
        <v>0</v>
      </c>
      <c r="F167" s="57">
        <v>0</v>
      </c>
      <c r="G167" s="57">
        <v>0</v>
      </c>
      <c r="H167" s="57">
        <v>0</v>
      </c>
      <c r="I167" s="57">
        <f t="shared" si="6"/>
        <v>4000</v>
      </c>
      <c r="J167" s="58">
        <v>600</v>
      </c>
      <c r="K167" s="57">
        <f t="shared" si="7"/>
        <v>600</v>
      </c>
      <c r="L167" s="57">
        <v>3</v>
      </c>
      <c r="M167" s="39" t="s">
        <v>50</v>
      </c>
    </row>
    <row r="168" spans="1:13" s="10" customFormat="1" ht="282" thickBot="1" thickTop="1">
      <c r="A168" s="68" t="s">
        <v>277</v>
      </c>
      <c r="B168" s="60" t="s">
        <v>60</v>
      </c>
      <c r="C168" s="57">
        <v>18967</v>
      </c>
      <c r="D168" s="58">
        <v>13795</v>
      </c>
      <c r="E168" s="57">
        <v>0</v>
      </c>
      <c r="F168" s="57">
        <v>0</v>
      </c>
      <c r="G168" s="57">
        <v>0</v>
      </c>
      <c r="H168" s="57">
        <v>0</v>
      </c>
      <c r="I168" s="57">
        <f t="shared" si="6"/>
        <v>18967</v>
      </c>
      <c r="J168" s="58">
        <v>13795</v>
      </c>
      <c r="K168" s="57">
        <f t="shared" si="7"/>
        <v>13795</v>
      </c>
      <c r="L168" s="57">
        <v>92.94</v>
      </c>
      <c r="M168" s="39" t="s">
        <v>54</v>
      </c>
    </row>
    <row r="169" spans="1:13" s="10" customFormat="1" ht="282" thickBot="1" thickTop="1">
      <c r="A169" s="68" t="s">
        <v>278</v>
      </c>
      <c r="B169" s="60" t="s">
        <v>61</v>
      </c>
      <c r="C169" s="57">
        <v>9201</v>
      </c>
      <c r="D169" s="58">
        <v>9200.115</v>
      </c>
      <c r="E169" s="57">
        <v>0</v>
      </c>
      <c r="F169" s="57">
        <v>0</v>
      </c>
      <c r="G169" s="57">
        <v>3502.8</v>
      </c>
      <c r="H169" s="57">
        <v>3502.8</v>
      </c>
      <c r="I169" s="57">
        <f t="shared" si="6"/>
        <v>12703.8</v>
      </c>
      <c r="J169" s="58">
        <f>D169+H169</f>
        <v>12702.915</v>
      </c>
      <c r="K169" s="57">
        <f t="shared" si="7"/>
        <v>12702.915</v>
      </c>
      <c r="L169" s="57">
        <v>100</v>
      </c>
      <c r="M169" s="39" t="s">
        <v>46</v>
      </c>
    </row>
    <row r="170" spans="1:13" s="10" customFormat="1" ht="243.75" thickBot="1" thickTop="1">
      <c r="A170" s="68" t="s">
        <v>279</v>
      </c>
      <c r="B170" s="60" t="s">
        <v>62</v>
      </c>
      <c r="C170" s="57">
        <v>4000</v>
      </c>
      <c r="D170" s="58">
        <v>600</v>
      </c>
      <c r="E170" s="57">
        <v>0</v>
      </c>
      <c r="F170" s="57">
        <v>0</v>
      </c>
      <c r="G170" s="57">
        <v>0</v>
      </c>
      <c r="H170" s="57">
        <v>0</v>
      </c>
      <c r="I170" s="57">
        <f t="shared" si="6"/>
        <v>4000</v>
      </c>
      <c r="J170" s="58">
        <v>600</v>
      </c>
      <c r="K170" s="57">
        <f t="shared" si="7"/>
        <v>600</v>
      </c>
      <c r="L170" s="57">
        <v>2.86</v>
      </c>
      <c r="M170" s="39" t="s">
        <v>50</v>
      </c>
    </row>
    <row r="171" spans="1:13" s="10" customFormat="1" ht="243.75" thickBot="1" thickTop="1">
      <c r="A171" s="68" t="s">
        <v>280</v>
      </c>
      <c r="B171" s="66" t="s">
        <v>63</v>
      </c>
      <c r="C171" s="57">
        <v>8622</v>
      </c>
      <c r="D171" s="58">
        <v>3000</v>
      </c>
      <c r="E171" s="57">
        <v>0</v>
      </c>
      <c r="F171" s="57">
        <v>0</v>
      </c>
      <c r="G171" s="57">
        <v>0</v>
      </c>
      <c r="H171" s="57">
        <v>0</v>
      </c>
      <c r="I171" s="57">
        <f t="shared" si="6"/>
        <v>8622</v>
      </c>
      <c r="J171" s="58">
        <v>3000</v>
      </c>
      <c r="K171" s="57">
        <f t="shared" si="7"/>
        <v>3000</v>
      </c>
      <c r="L171" s="57">
        <v>100</v>
      </c>
      <c r="M171" s="39" t="s">
        <v>46</v>
      </c>
    </row>
    <row r="172" spans="1:13" s="10" customFormat="1" ht="256.5" thickBot="1" thickTop="1">
      <c r="A172" s="68" t="s">
        <v>281</v>
      </c>
      <c r="B172" s="61" t="s">
        <v>64</v>
      </c>
      <c r="C172" s="57">
        <v>12000</v>
      </c>
      <c r="D172" s="58">
        <v>600</v>
      </c>
      <c r="E172" s="57">
        <v>0</v>
      </c>
      <c r="F172" s="57">
        <v>0</v>
      </c>
      <c r="G172" s="57">
        <v>0</v>
      </c>
      <c r="H172" s="57">
        <v>0</v>
      </c>
      <c r="I172" s="57">
        <f t="shared" si="6"/>
        <v>12000</v>
      </c>
      <c r="J172" s="58">
        <v>600</v>
      </c>
      <c r="K172" s="57">
        <f t="shared" si="7"/>
        <v>600</v>
      </c>
      <c r="L172" s="57">
        <v>3.16</v>
      </c>
      <c r="M172" s="39" t="s">
        <v>50</v>
      </c>
    </row>
    <row r="173" spans="1:13" s="10" customFormat="1" ht="345.75" thickBot="1" thickTop="1">
      <c r="A173" s="68" t="s">
        <v>282</v>
      </c>
      <c r="B173" s="60" t="s">
        <v>65</v>
      </c>
      <c r="C173" s="57">
        <v>5000</v>
      </c>
      <c r="D173" s="58">
        <v>1600</v>
      </c>
      <c r="E173" s="57">
        <v>0</v>
      </c>
      <c r="F173" s="57">
        <v>0</v>
      </c>
      <c r="G173" s="57">
        <v>0</v>
      </c>
      <c r="H173" s="57">
        <v>0</v>
      </c>
      <c r="I173" s="57">
        <f t="shared" si="6"/>
        <v>5000</v>
      </c>
      <c r="J173" s="58">
        <v>1600</v>
      </c>
      <c r="K173" s="57">
        <f t="shared" si="7"/>
        <v>1600</v>
      </c>
      <c r="L173" s="57">
        <v>2.91</v>
      </c>
      <c r="M173" s="39" t="s">
        <v>50</v>
      </c>
    </row>
    <row r="174" spans="1:13" s="10" customFormat="1" ht="333" thickBot="1" thickTop="1">
      <c r="A174" s="68" t="s">
        <v>283</v>
      </c>
      <c r="B174" s="61" t="s">
        <v>66</v>
      </c>
      <c r="C174" s="57">
        <v>5000</v>
      </c>
      <c r="D174" s="58">
        <v>1200</v>
      </c>
      <c r="E174" s="57">
        <v>0</v>
      </c>
      <c r="F174" s="57">
        <v>0</v>
      </c>
      <c r="G174" s="57">
        <v>0</v>
      </c>
      <c r="H174" s="57">
        <v>0</v>
      </c>
      <c r="I174" s="57">
        <f t="shared" si="6"/>
        <v>5000</v>
      </c>
      <c r="J174" s="58">
        <v>1200</v>
      </c>
      <c r="K174" s="57">
        <f t="shared" si="7"/>
        <v>1200</v>
      </c>
      <c r="L174" s="57">
        <v>2.67</v>
      </c>
      <c r="M174" s="39" t="s">
        <v>50</v>
      </c>
    </row>
    <row r="175" spans="1:13" s="10" customFormat="1" ht="320.25" thickBot="1" thickTop="1">
      <c r="A175" s="68" t="s">
        <v>284</v>
      </c>
      <c r="B175" s="61" t="s">
        <v>67</v>
      </c>
      <c r="C175" s="57">
        <v>13767</v>
      </c>
      <c r="D175" s="58">
        <v>13766.223</v>
      </c>
      <c r="E175" s="57">
        <v>0</v>
      </c>
      <c r="F175" s="57">
        <v>0</v>
      </c>
      <c r="G175" s="57">
        <v>0</v>
      </c>
      <c r="H175" s="57">
        <v>0</v>
      </c>
      <c r="I175" s="57">
        <f t="shared" si="6"/>
        <v>13767</v>
      </c>
      <c r="J175" s="58">
        <v>13766.223</v>
      </c>
      <c r="K175" s="57">
        <f t="shared" si="7"/>
        <v>13766.223</v>
      </c>
      <c r="L175" s="57">
        <v>100</v>
      </c>
      <c r="M175" s="39" t="s">
        <v>46</v>
      </c>
    </row>
    <row r="176" spans="1:13" s="10" customFormat="1" ht="256.5" thickBot="1" thickTop="1">
      <c r="A176" s="68" t="s">
        <v>285</v>
      </c>
      <c r="B176" s="67" t="s">
        <v>68</v>
      </c>
      <c r="C176" s="57">
        <v>6606</v>
      </c>
      <c r="D176" s="58">
        <v>3101.8</v>
      </c>
      <c r="E176" s="57">
        <v>0</v>
      </c>
      <c r="F176" s="57">
        <v>0</v>
      </c>
      <c r="G176" s="57">
        <v>0</v>
      </c>
      <c r="H176" s="57">
        <v>0</v>
      </c>
      <c r="I176" s="57">
        <f t="shared" si="6"/>
        <v>6606</v>
      </c>
      <c r="J176" s="58">
        <v>3101.8</v>
      </c>
      <c r="K176" s="57">
        <f t="shared" si="7"/>
        <v>3101.8</v>
      </c>
      <c r="L176" s="57">
        <v>82.14</v>
      </c>
      <c r="M176" s="39" t="s">
        <v>54</v>
      </c>
    </row>
    <row r="177" spans="1:13" s="10" customFormat="1" ht="231" thickBot="1" thickTop="1">
      <c r="A177" s="68" t="s">
        <v>286</v>
      </c>
      <c r="B177" s="60" t="s">
        <v>69</v>
      </c>
      <c r="C177" s="57">
        <v>4000</v>
      </c>
      <c r="D177" s="58">
        <v>600</v>
      </c>
      <c r="E177" s="57">
        <v>0</v>
      </c>
      <c r="F177" s="57">
        <v>0</v>
      </c>
      <c r="G177" s="57">
        <v>0</v>
      </c>
      <c r="H177" s="57">
        <v>0</v>
      </c>
      <c r="I177" s="57">
        <f t="shared" si="6"/>
        <v>4000</v>
      </c>
      <c r="J177" s="58">
        <v>600</v>
      </c>
      <c r="K177" s="57">
        <f>J177</f>
        <v>600</v>
      </c>
      <c r="L177" s="57">
        <v>3</v>
      </c>
      <c r="M177" s="39" t="s">
        <v>50</v>
      </c>
    </row>
    <row r="178" spans="1:13" s="10" customFormat="1" ht="269.25" thickBot="1" thickTop="1">
      <c r="A178" s="68" t="s">
        <v>287</v>
      </c>
      <c r="B178" s="60" t="s">
        <v>70</v>
      </c>
      <c r="C178" s="57">
        <v>4100</v>
      </c>
      <c r="D178" s="58">
        <v>1100</v>
      </c>
      <c r="E178" s="57">
        <v>0</v>
      </c>
      <c r="F178" s="57">
        <v>0</v>
      </c>
      <c r="G178" s="57">
        <v>0</v>
      </c>
      <c r="H178" s="57">
        <v>0</v>
      </c>
      <c r="I178" s="57">
        <f t="shared" si="6"/>
        <v>4100</v>
      </c>
      <c r="J178" s="58">
        <v>1100</v>
      </c>
      <c r="K178" s="57">
        <f t="shared" si="7"/>
        <v>1100</v>
      </c>
      <c r="L178" s="57">
        <v>3.14</v>
      </c>
      <c r="M178" s="39" t="s">
        <v>71</v>
      </c>
    </row>
    <row r="179" spans="1:13" s="10" customFormat="1" ht="371.25" customHeight="1" thickBot="1" thickTop="1">
      <c r="A179" s="68" t="s">
        <v>288</v>
      </c>
      <c r="B179" s="67" t="s">
        <v>72</v>
      </c>
      <c r="C179" s="57">
        <v>14082</v>
      </c>
      <c r="D179" s="58">
        <v>14081.798</v>
      </c>
      <c r="E179" s="57">
        <v>0</v>
      </c>
      <c r="F179" s="57">
        <v>0</v>
      </c>
      <c r="G179" s="57">
        <v>0</v>
      </c>
      <c r="H179" s="57">
        <v>0</v>
      </c>
      <c r="I179" s="57">
        <f>C179+G179</f>
        <v>14082</v>
      </c>
      <c r="J179" s="58">
        <v>14081.798</v>
      </c>
      <c r="K179" s="57">
        <f t="shared" si="7"/>
        <v>14081.798</v>
      </c>
      <c r="L179" s="57">
        <v>93</v>
      </c>
      <c r="M179" s="39" t="s">
        <v>52</v>
      </c>
    </row>
    <row r="180" spans="1:13" s="10" customFormat="1" ht="396.75" thickBot="1" thickTop="1">
      <c r="A180" s="68" t="s">
        <v>289</v>
      </c>
      <c r="B180" s="67" t="s">
        <v>73</v>
      </c>
      <c r="C180" s="57">
        <v>26840</v>
      </c>
      <c r="D180" s="58">
        <v>26839.384</v>
      </c>
      <c r="E180" s="57">
        <v>0</v>
      </c>
      <c r="F180" s="57">
        <v>0</v>
      </c>
      <c r="G180" s="57">
        <v>0</v>
      </c>
      <c r="H180" s="57">
        <v>0</v>
      </c>
      <c r="I180" s="57">
        <f>C180+G180</f>
        <v>26840</v>
      </c>
      <c r="J180" s="58">
        <v>26839.384</v>
      </c>
      <c r="K180" s="57">
        <f t="shared" si="7"/>
        <v>26839.384</v>
      </c>
      <c r="L180" s="57">
        <v>100</v>
      </c>
      <c r="M180" s="39" t="s">
        <v>46</v>
      </c>
    </row>
    <row r="181" spans="1:13" s="10" customFormat="1" ht="218.25" thickBot="1" thickTop="1">
      <c r="A181" s="68" t="s">
        <v>290</v>
      </c>
      <c r="B181" s="60" t="s">
        <v>74</v>
      </c>
      <c r="C181" s="57">
        <v>4000</v>
      </c>
      <c r="D181" s="58">
        <v>500</v>
      </c>
      <c r="E181" s="57">
        <v>0</v>
      </c>
      <c r="F181" s="57">
        <v>0</v>
      </c>
      <c r="G181" s="57">
        <v>0</v>
      </c>
      <c r="H181" s="57">
        <v>0</v>
      </c>
      <c r="I181" s="57">
        <f>C181+G181</f>
        <v>4000</v>
      </c>
      <c r="J181" s="58">
        <v>500</v>
      </c>
      <c r="K181" s="57">
        <f t="shared" si="7"/>
        <v>500</v>
      </c>
      <c r="L181" s="57">
        <v>3.33</v>
      </c>
      <c r="M181" s="39" t="s">
        <v>50</v>
      </c>
    </row>
    <row r="182" spans="1:13" s="10" customFormat="1" ht="48.75" customHeight="1" thickBot="1" thickTop="1">
      <c r="A182" s="5" t="s">
        <v>83</v>
      </c>
      <c r="B182" s="7" t="s">
        <v>84</v>
      </c>
      <c r="C182" s="18">
        <f aca="true" t="shared" si="8" ref="C182:K182">C183+C184</f>
        <v>200000</v>
      </c>
      <c r="D182" s="18">
        <f t="shared" si="8"/>
        <v>197702.58</v>
      </c>
      <c r="E182" s="18">
        <f t="shared" si="8"/>
        <v>0</v>
      </c>
      <c r="F182" s="18">
        <f t="shared" si="8"/>
        <v>0</v>
      </c>
      <c r="G182" s="18">
        <f t="shared" si="8"/>
        <v>0</v>
      </c>
      <c r="H182" s="18">
        <f t="shared" si="8"/>
        <v>0</v>
      </c>
      <c r="I182" s="18">
        <f t="shared" si="8"/>
        <v>200000</v>
      </c>
      <c r="J182" s="18">
        <f t="shared" si="8"/>
        <v>197702.58</v>
      </c>
      <c r="K182" s="18">
        <f t="shared" si="8"/>
        <v>0</v>
      </c>
      <c r="L182" s="18"/>
      <c r="M182" s="9"/>
    </row>
    <row r="183" spans="1:13" s="10" customFormat="1" ht="86.25" customHeight="1" thickBot="1" thickTop="1">
      <c r="A183" s="54" t="s">
        <v>85</v>
      </c>
      <c r="B183" s="38" t="s">
        <v>111</v>
      </c>
      <c r="C183" s="51">
        <v>0</v>
      </c>
      <c r="D183" s="51">
        <v>0</v>
      </c>
      <c r="E183" s="52">
        <v>0</v>
      </c>
      <c r="F183" s="52">
        <v>0</v>
      </c>
      <c r="G183" s="52">
        <v>0</v>
      </c>
      <c r="H183" s="51">
        <v>0</v>
      </c>
      <c r="I183" s="42">
        <f>C183+E183+G183</f>
        <v>0</v>
      </c>
      <c r="J183" s="42">
        <f>D183+F183+H183</f>
        <v>0</v>
      </c>
      <c r="K183" s="51">
        <v>0</v>
      </c>
      <c r="L183" s="43">
        <v>0</v>
      </c>
      <c r="M183" s="53" t="s">
        <v>35</v>
      </c>
    </row>
    <row r="184" spans="1:13" s="10" customFormat="1" ht="110.25" customHeight="1" thickBot="1" thickTop="1">
      <c r="A184" s="54" t="s">
        <v>86</v>
      </c>
      <c r="B184" s="38" t="s">
        <v>112</v>
      </c>
      <c r="C184" s="51">
        <v>200000</v>
      </c>
      <c r="D184" s="51">
        <v>197702.58</v>
      </c>
      <c r="E184" s="52">
        <v>0</v>
      </c>
      <c r="F184" s="52">
        <v>0</v>
      </c>
      <c r="G184" s="52">
        <v>0</v>
      </c>
      <c r="H184" s="51">
        <v>0</v>
      </c>
      <c r="I184" s="42">
        <f>C184+E184+G184</f>
        <v>200000</v>
      </c>
      <c r="J184" s="42">
        <f>D184+F184+H184</f>
        <v>197702.58</v>
      </c>
      <c r="K184" s="51">
        <v>0</v>
      </c>
      <c r="L184" s="55">
        <v>0.3123</v>
      </c>
      <c r="M184" s="53" t="s">
        <v>36</v>
      </c>
    </row>
    <row r="185" spans="1:13" s="10" customFormat="1" ht="14.25" thickBot="1" thickTop="1">
      <c r="A185" s="5" t="s">
        <v>204</v>
      </c>
      <c r="B185" s="7" t="s">
        <v>114</v>
      </c>
      <c r="C185" s="8">
        <f>SUM(C187:C189)</f>
        <v>0</v>
      </c>
      <c r="D185" s="8">
        <f aca="true" t="shared" si="9" ref="D185:L185">SUM(D187:D189)</f>
        <v>0</v>
      </c>
      <c r="E185" s="8">
        <f t="shared" si="9"/>
        <v>0</v>
      </c>
      <c r="F185" s="8">
        <f t="shared" si="9"/>
        <v>0</v>
      </c>
      <c r="G185" s="8">
        <f t="shared" si="9"/>
        <v>0</v>
      </c>
      <c r="H185" s="8">
        <f t="shared" si="9"/>
        <v>0</v>
      </c>
      <c r="I185" s="8">
        <f t="shared" si="9"/>
        <v>0</v>
      </c>
      <c r="J185" s="8">
        <f t="shared" si="9"/>
        <v>0</v>
      </c>
      <c r="K185" s="8">
        <f t="shared" si="9"/>
        <v>0</v>
      </c>
      <c r="L185" s="8">
        <f t="shared" si="9"/>
        <v>0</v>
      </c>
      <c r="M185" s="19"/>
    </row>
    <row r="186" spans="1:13" s="10" customFormat="1" ht="14.25" thickBot="1" thickTop="1">
      <c r="A186" s="5"/>
      <c r="B186" s="17" t="s">
        <v>228</v>
      </c>
      <c r="C186" s="8" t="s">
        <v>225</v>
      </c>
      <c r="D186" s="8" t="s">
        <v>225</v>
      </c>
      <c r="E186" s="8" t="s">
        <v>225</v>
      </c>
      <c r="F186" s="8" t="s">
        <v>225</v>
      </c>
      <c r="G186" s="8" t="s">
        <v>225</v>
      </c>
      <c r="H186" s="8" t="s">
        <v>225</v>
      </c>
      <c r="I186" s="8" t="s">
        <v>225</v>
      </c>
      <c r="J186" s="8" t="s">
        <v>225</v>
      </c>
      <c r="K186" s="8" t="s">
        <v>225</v>
      </c>
      <c r="L186" s="8" t="s">
        <v>225</v>
      </c>
      <c r="M186" s="9"/>
    </row>
    <row r="187" spans="1:13" s="10" customFormat="1" ht="27" thickBot="1" thickTop="1">
      <c r="A187" s="16" t="s">
        <v>205</v>
      </c>
      <c r="B187" s="17" t="s">
        <v>115</v>
      </c>
      <c r="C187" s="18"/>
      <c r="D187" s="18"/>
      <c r="E187" s="18"/>
      <c r="F187" s="18"/>
      <c r="G187" s="18"/>
      <c r="H187" s="18"/>
      <c r="I187" s="25"/>
      <c r="J187" s="9"/>
      <c r="K187" s="9"/>
      <c r="L187" s="9"/>
      <c r="M187" s="9"/>
    </row>
    <row r="188" spans="1:13" s="10" customFormat="1" ht="42" customHeight="1" thickBot="1" thickTop="1">
      <c r="A188" s="16" t="s">
        <v>206</v>
      </c>
      <c r="B188" s="17" t="s">
        <v>115</v>
      </c>
      <c r="C188" s="18"/>
      <c r="D188" s="18"/>
      <c r="E188" s="18"/>
      <c r="F188" s="18"/>
      <c r="G188" s="18"/>
      <c r="H188" s="18"/>
      <c r="I188" s="25"/>
      <c r="J188" s="9"/>
      <c r="K188" s="9"/>
      <c r="L188" s="9"/>
      <c r="M188" s="9"/>
    </row>
    <row r="189" spans="1:13" ht="14.25" thickBot="1" thickTop="1">
      <c r="A189" s="16" t="s">
        <v>207</v>
      </c>
      <c r="B189" s="17" t="s">
        <v>116</v>
      </c>
      <c r="C189" s="18"/>
      <c r="D189" s="18"/>
      <c r="E189" s="18"/>
      <c r="F189" s="18"/>
      <c r="G189" s="18"/>
      <c r="H189" s="18"/>
      <c r="I189" s="25"/>
      <c r="J189" s="9"/>
      <c r="K189" s="9"/>
      <c r="L189" s="9"/>
      <c r="M189" s="9"/>
    </row>
    <row r="190" spans="1:13" ht="78.75" customHeight="1" thickTop="1">
      <c r="A190" s="32"/>
      <c r="B190" s="32"/>
      <c r="C190" s="32"/>
      <c r="D190" s="32"/>
      <c r="E190" s="32"/>
      <c r="F190" s="32"/>
      <c r="G190" s="32"/>
      <c r="H190" s="32"/>
      <c r="I190" s="11"/>
      <c r="J190" s="34"/>
      <c r="K190" s="34"/>
      <c r="L190" s="34"/>
      <c r="M190" s="34"/>
    </row>
    <row r="191" spans="1:13" ht="15" customHeight="1">
      <c r="A191" s="33"/>
      <c r="B191" s="75"/>
      <c r="C191" s="75"/>
      <c r="D191" s="75"/>
      <c r="E191" s="75"/>
      <c r="F191" s="33"/>
      <c r="G191" s="33"/>
      <c r="H191" s="33"/>
      <c r="I191" s="11"/>
      <c r="J191" s="35"/>
      <c r="K191" s="76" t="s">
        <v>87</v>
      </c>
      <c r="L191" s="76"/>
      <c r="M191" s="76"/>
    </row>
    <row r="192" spans="1:13" ht="27.75" customHeight="1">
      <c r="A192" s="33"/>
      <c r="B192" s="75"/>
      <c r="C192" s="75"/>
      <c r="D192" s="75"/>
      <c r="E192" s="75"/>
      <c r="F192" s="33"/>
      <c r="G192" s="33"/>
      <c r="H192" s="33"/>
      <c r="I192" s="11"/>
      <c r="J192" s="35"/>
      <c r="K192" s="76"/>
      <c r="L192" s="76"/>
      <c r="M192" s="76"/>
    </row>
    <row r="193" ht="16.5" customHeight="1"/>
    <row r="194" ht="25.5" customHeight="1"/>
    <row r="196" ht="17.25" customHeight="1"/>
    <row r="197" ht="20.25" customHeight="1"/>
    <row r="198" ht="29.25" customHeight="1"/>
    <row r="199" ht="19.5" customHeight="1"/>
  </sheetData>
  <sheetProtection/>
  <mergeCells count="16">
    <mergeCell ref="B191:E192"/>
    <mergeCell ref="M5:M7"/>
    <mergeCell ref="C6:D6"/>
    <mergeCell ref="E6:F6"/>
    <mergeCell ref="G6:H6"/>
    <mergeCell ref="I6:J6"/>
    <mergeCell ref="K6:K7"/>
    <mergeCell ref="K191:M192"/>
    <mergeCell ref="B2:K2"/>
    <mergeCell ref="A3:L3"/>
    <mergeCell ref="A4:L4"/>
    <mergeCell ref="A5:A7"/>
    <mergeCell ref="B5:B7"/>
    <mergeCell ref="C5:H5"/>
    <mergeCell ref="I5:K5"/>
    <mergeCell ref="L5:L7"/>
  </mergeCells>
  <printOptions/>
  <pageMargins left="0.3937007874015748" right="0.1968503937007874" top="0.5905511811023623" bottom="0.1968503937007874" header="0.11811023622047245" footer="0.11811023622047245"/>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B2:C112"/>
  <sheetViews>
    <sheetView zoomScalePageLayoutView="0" workbookViewId="0" topLeftCell="A1">
      <selection activeCell="E113" sqref="E113"/>
    </sheetView>
  </sheetViews>
  <sheetFormatPr defaultColWidth="9.140625" defaultRowHeight="15"/>
  <sheetData>
    <row r="2" spans="2:3" ht="15">
      <c r="B2" s="13">
        <v>0.07</v>
      </c>
      <c r="C2" s="14">
        <f>B2*100</f>
        <v>7.000000000000001</v>
      </c>
    </row>
    <row r="3" spans="2:3" ht="15">
      <c r="B3" s="13">
        <v>0.04156552194444445</v>
      </c>
      <c r="C3" s="14">
        <f aca="true" t="shared" si="0" ref="C3:C66">B3*100</f>
        <v>4.156552194444445</v>
      </c>
    </row>
    <row r="4" spans="2:3" ht="15">
      <c r="B4" s="13">
        <v>0</v>
      </c>
      <c r="C4" s="14">
        <f t="shared" si="0"/>
        <v>0</v>
      </c>
    </row>
    <row r="5" spans="2:3" ht="15">
      <c r="B5" s="13">
        <v>0.07593812182741116</v>
      </c>
      <c r="C5" s="14">
        <f t="shared" si="0"/>
        <v>7.593812182741116</v>
      </c>
    </row>
    <row r="6" spans="2:3" ht="15">
      <c r="B6" s="13">
        <v>0</v>
      </c>
      <c r="C6" s="14">
        <f t="shared" si="0"/>
        <v>0</v>
      </c>
    </row>
    <row r="7" spans="2:3" ht="15">
      <c r="B7" s="13">
        <v>0</v>
      </c>
      <c r="C7" s="14">
        <f t="shared" si="0"/>
        <v>0</v>
      </c>
    </row>
    <row r="8" spans="2:3" ht="15">
      <c r="B8" s="13">
        <v>0.0260707635009311</v>
      </c>
      <c r="C8" s="14">
        <f t="shared" si="0"/>
        <v>2.60707635009311</v>
      </c>
    </row>
    <row r="9" spans="2:3" ht="15">
      <c r="B9" s="13">
        <v>0</v>
      </c>
      <c r="C9" s="14">
        <f t="shared" si="0"/>
        <v>0</v>
      </c>
    </row>
    <row r="10" spans="2:3" ht="15">
      <c r="B10" s="13">
        <v>0.24979262626262627</v>
      </c>
      <c r="C10" s="14">
        <f t="shared" si="0"/>
        <v>24.979262626262628</v>
      </c>
    </row>
    <row r="11" spans="2:3" ht="15">
      <c r="B11" s="13">
        <v>0</v>
      </c>
      <c r="C11" s="14">
        <f t="shared" si="0"/>
        <v>0</v>
      </c>
    </row>
    <row r="12" spans="2:3" ht="15">
      <c r="B12" s="13">
        <v>0.05491803278688524</v>
      </c>
      <c r="C12" s="14">
        <f t="shared" si="0"/>
        <v>5.491803278688525</v>
      </c>
    </row>
    <row r="13" spans="2:3" ht="15">
      <c r="B13" s="13">
        <v>0</v>
      </c>
      <c r="C13" s="14">
        <f t="shared" si="0"/>
        <v>0</v>
      </c>
    </row>
    <row r="14" spans="2:3" ht="15">
      <c r="B14" s="13">
        <v>0</v>
      </c>
      <c r="C14" s="14">
        <f t="shared" si="0"/>
        <v>0</v>
      </c>
    </row>
    <row r="15" spans="2:3" ht="15">
      <c r="B15" s="13">
        <v>0.08963300685602352</v>
      </c>
      <c r="C15" s="14">
        <f t="shared" si="0"/>
        <v>8.963300685602352</v>
      </c>
    </row>
    <row r="16" spans="2:3" ht="15">
      <c r="B16" s="13">
        <v>0.12327772657450077</v>
      </c>
      <c r="C16" s="14">
        <f t="shared" si="0"/>
        <v>12.327772657450078</v>
      </c>
    </row>
    <row r="17" spans="2:3" ht="15">
      <c r="B17" s="13">
        <v>0</v>
      </c>
      <c r="C17" s="14">
        <f t="shared" si="0"/>
        <v>0</v>
      </c>
    </row>
    <row r="18" spans="2:3" ht="15">
      <c r="B18" s="13">
        <v>0.12119514824797845</v>
      </c>
      <c r="C18" s="14">
        <f t="shared" si="0"/>
        <v>12.119514824797845</v>
      </c>
    </row>
    <row r="19" spans="2:3" ht="15">
      <c r="B19" s="13">
        <v>0.1259819383259912</v>
      </c>
      <c r="C19" s="14">
        <f t="shared" si="0"/>
        <v>12.598193832599119</v>
      </c>
    </row>
    <row r="20" spans="2:3" ht="15">
      <c r="B20" s="13">
        <v>0</v>
      </c>
      <c r="C20" s="14">
        <f t="shared" si="0"/>
        <v>0</v>
      </c>
    </row>
    <row r="21" spans="2:3" ht="15">
      <c r="B21" s="13">
        <v>0.09551524163568774</v>
      </c>
      <c r="C21" s="14">
        <f t="shared" si="0"/>
        <v>9.551524163568773</v>
      </c>
    </row>
    <row r="22" spans="2:3" ht="15">
      <c r="B22" s="13">
        <v>0.11974770642201835</v>
      </c>
      <c r="C22" s="14">
        <f t="shared" si="0"/>
        <v>11.974770642201834</v>
      </c>
    </row>
    <row r="23" spans="2:3" ht="15">
      <c r="B23" s="13">
        <v>0.06843339070567986</v>
      </c>
      <c r="C23" s="14">
        <f t="shared" si="0"/>
        <v>6.8433390705679855</v>
      </c>
    </row>
    <row r="24" spans="2:3" ht="15">
      <c r="B24" s="13">
        <v>0.06783078602620088</v>
      </c>
      <c r="C24" s="14">
        <f t="shared" si="0"/>
        <v>6.783078602620088</v>
      </c>
    </row>
    <row r="25" spans="2:3" ht="15">
      <c r="B25" s="13">
        <v>0.1039</v>
      </c>
      <c r="C25" s="14">
        <f t="shared" si="0"/>
        <v>10.39</v>
      </c>
    </row>
    <row r="26" spans="2:3" ht="15">
      <c r="B26" s="13">
        <v>0.0809366497461929</v>
      </c>
      <c r="C26" s="14">
        <f t="shared" si="0"/>
        <v>8.09366497461929</v>
      </c>
    </row>
    <row r="27" spans="2:3" ht="15">
      <c r="B27" s="13">
        <v>0</v>
      </c>
      <c r="C27" s="14">
        <f t="shared" si="0"/>
        <v>0</v>
      </c>
    </row>
    <row r="28" spans="2:3" ht="15">
      <c r="B28" s="13">
        <v>0</v>
      </c>
      <c r="C28" s="14">
        <f t="shared" si="0"/>
        <v>0</v>
      </c>
    </row>
    <row r="29" spans="2:3" ht="15">
      <c r="B29" s="13">
        <v>0</v>
      </c>
      <c r="C29" s="14">
        <f t="shared" si="0"/>
        <v>0</v>
      </c>
    </row>
    <row r="30" spans="2:3" ht="15">
      <c r="B30" s="13">
        <v>0</v>
      </c>
      <c r="C30" s="14">
        <f t="shared" si="0"/>
        <v>0</v>
      </c>
    </row>
    <row r="31" spans="2:3" ht="15">
      <c r="B31" s="13">
        <v>0.1839933618843683</v>
      </c>
      <c r="C31" s="14">
        <f t="shared" si="0"/>
        <v>18.39933618843683</v>
      </c>
    </row>
    <row r="32" spans="2:3" ht="15">
      <c r="B32" s="13">
        <v>0.02798746492146597</v>
      </c>
      <c r="C32" s="14">
        <f t="shared" si="0"/>
        <v>2.7987464921465968</v>
      </c>
    </row>
    <row r="33" spans="2:3" ht="15">
      <c r="B33" s="13">
        <v>0.041973333333333335</v>
      </c>
      <c r="C33" s="14">
        <f t="shared" si="0"/>
        <v>4.197333333333334</v>
      </c>
    </row>
    <row r="34" spans="2:3" ht="15">
      <c r="B34" s="13">
        <v>0</v>
      </c>
      <c r="C34" s="14">
        <f t="shared" si="0"/>
        <v>0</v>
      </c>
    </row>
    <row r="35" spans="2:3" ht="15">
      <c r="B35" s="13">
        <v>0.22925771489588895</v>
      </c>
      <c r="C35" s="14">
        <f t="shared" si="0"/>
        <v>22.925771489588893</v>
      </c>
    </row>
    <row r="36" spans="2:3" ht="15">
      <c r="B36" s="13">
        <v>0</v>
      </c>
      <c r="C36" s="14">
        <f t="shared" si="0"/>
        <v>0</v>
      </c>
    </row>
    <row r="37" spans="2:3" ht="15">
      <c r="B37" s="13">
        <v>0.01900362622036262</v>
      </c>
      <c r="C37" s="14">
        <f t="shared" si="0"/>
        <v>1.900362622036262</v>
      </c>
    </row>
    <row r="38" spans="2:3" ht="15">
      <c r="B38" s="13">
        <v>0.047035722860572796</v>
      </c>
      <c r="C38" s="14">
        <f t="shared" si="0"/>
        <v>4.7035722860572795</v>
      </c>
    </row>
    <row r="39" spans="2:3" ht="15">
      <c r="B39" s="13">
        <v>0.12920846153846152</v>
      </c>
      <c r="C39" s="14">
        <f t="shared" si="0"/>
        <v>12.920846153846153</v>
      </c>
    </row>
    <row r="40" spans="2:3" ht="15">
      <c r="B40" s="13">
        <v>0</v>
      </c>
      <c r="C40" s="14">
        <f t="shared" si="0"/>
        <v>0</v>
      </c>
    </row>
    <row r="41" spans="2:3" ht="15">
      <c r="B41" s="13">
        <v>0</v>
      </c>
      <c r="C41" s="14">
        <f t="shared" si="0"/>
        <v>0</v>
      </c>
    </row>
    <row r="42" spans="2:3" ht="15">
      <c r="B42" s="13">
        <v>0.08463128295254833</v>
      </c>
      <c r="C42" s="14">
        <f t="shared" si="0"/>
        <v>8.463128295254833</v>
      </c>
    </row>
    <row r="43" spans="2:3" ht="15">
      <c r="B43" s="13">
        <v>0</v>
      </c>
      <c r="C43" s="14">
        <f t="shared" si="0"/>
        <v>0</v>
      </c>
    </row>
    <row r="44" spans="2:3" ht="15">
      <c r="B44" s="13">
        <v>0</v>
      </c>
      <c r="C44" s="14">
        <f t="shared" si="0"/>
        <v>0</v>
      </c>
    </row>
    <row r="45" spans="2:3" ht="15">
      <c r="B45" s="13">
        <v>0.12323212903225807</v>
      </c>
      <c r="C45" s="14">
        <f t="shared" si="0"/>
        <v>12.323212903225807</v>
      </c>
    </row>
    <row r="46" spans="2:3" ht="15">
      <c r="B46" s="13">
        <v>0.09487721212121213</v>
      </c>
      <c r="C46" s="14">
        <f t="shared" si="0"/>
        <v>9.487721212121212</v>
      </c>
    </row>
    <row r="47" spans="2:3" ht="15">
      <c r="B47" s="13">
        <v>0.06978376560999039</v>
      </c>
      <c r="C47" s="14">
        <f t="shared" si="0"/>
        <v>6.978376560999039</v>
      </c>
    </row>
    <row r="48" spans="2:3" ht="15">
      <c r="B48" s="13">
        <v>0.06674633493846976</v>
      </c>
      <c r="C48" s="14">
        <f t="shared" si="0"/>
        <v>6.674633493846977</v>
      </c>
    </row>
    <row r="49" spans="2:3" ht="15">
      <c r="B49" s="13">
        <v>0.16306143557735175</v>
      </c>
      <c r="C49" s="14">
        <f t="shared" si="0"/>
        <v>16.306143557735176</v>
      </c>
    </row>
    <row r="50" spans="2:3" ht="15">
      <c r="B50" s="13">
        <v>0.03825703684749233</v>
      </c>
      <c r="C50" s="14">
        <f t="shared" si="0"/>
        <v>3.8257036847492327</v>
      </c>
    </row>
    <row r="51" spans="2:3" ht="15">
      <c r="B51" s="13">
        <v>0.12326121154456074</v>
      </c>
      <c r="C51" s="14">
        <f t="shared" si="0"/>
        <v>12.326121154456073</v>
      </c>
    </row>
    <row r="52" spans="2:3" ht="15">
      <c r="B52" s="13">
        <v>0.5082728541226216</v>
      </c>
      <c r="C52" s="14">
        <f t="shared" si="0"/>
        <v>50.82728541226216</v>
      </c>
    </row>
    <row r="53" spans="2:3" ht="15">
      <c r="B53" s="13">
        <v>0.04360539058458355</v>
      </c>
      <c r="C53" s="14">
        <f t="shared" si="0"/>
        <v>4.360539058458355</v>
      </c>
    </row>
    <row r="54" spans="2:3" ht="15">
      <c r="B54" s="13">
        <v>0</v>
      </c>
      <c r="C54" s="14">
        <f t="shared" si="0"/>
        <v>0</v>
      </c>
    </row>
    <row r="55" spans="2:3" ht="15">
      <c r="B55" s="13">
        <v>0.41924330387491504</v>
      </c>
      <c r="C55" s="14">
        <f t="shared" si="0"/>
        <v>41.9243303874915</v>
      </c>
    </row>
    <row r="56" spans="2:3" ht="15">
      <c r="B56" s="13">
        <v>0</v>
      </c>
      <c r="C56" s="14">
        <f t="shared" si="0"/>
        <v>0</v>
      </c>
    </row>
    <row r="57" spans="2:3" ht="15">
      <c r="B57" s="13">
        <v>0.08184124726477024</v>
      </c>
      <c r="C57" s="14">
        <f t="shared" si="0"/>
        <v>8.184124726477023</v>
      </c>
    </row>
    <row r="58" spans="2:3" ht="15">
      <c r="B58" s="13">
        <v>0.07955997045790252</v>
      </c>
      <c r="C58" s="14">
        <f t="shared" si="0"/>
        <v>7.955997045790252</v>
      </c>
    </row>
    <row r="59" spans="2:3" ht="15">
      <c r="B59" s="13">
        <v>0</v>
      </c>
      <c r="C59" s="14">
        <f t="shared" si="0"/>
        <v>0</v>
      </c>
    </row>
    <row r="60" spans="2:3" ht="15">
      <c r="B60" s="13">
        <v>0.08275266457680251</v>
      </c>
      <c r="C60" s="14">
        <f t="shared" si="0"/>
        <v>8.275266457680251</v>
      </c>
    </row>
    <row r="61" spans="2:3" ht="15">
      <c r="B61" s="13">
        <v>0.06628604001861331</v>
      </c>
      <c r="C61" s="14">
        <f t="shared" si="0"/>
        <v>6.628604001861331</v>
      </c>
    </row>
    <row r="62" spans="2:3" ht="15">
      <c r="B62" s="13">
        <v>0.08787784891165173</v>
      </c>
      <c r="C62" s="14">
        <f t="shared" si="0"/>
        <v>8.787784891165174</v>
      </c>
    </row>
    <row r="63" spans="2:3" ht="15">
      <c r="B63" s="13">
        <v>0.11699898255813954</v>
      </c>
      <c r="C63" s="14">
        <f t="shared" si="0"/>
        <v>11.699898255813954</v>
      </c>
    </row>
    <row r="64" spans="2:3" ht="15">
      <c r="B64" s="13">
        <v>0.3473203042596349</v>
      </c>
      <c r="C64" s="14">
        <f t="shared" si="0"/>
        <v>34.73203042596349</v>
      </c>
    </row>
    <row r="65" spans="2:3" ht="15">
      <c r="B65" s="13">
        <v>0.040697674418604654</v>
      </c>
      <c r="C65" s="14">
        <f t="shared" si="0"/>
        <v>4.069767441860465</v>
      </c>
    </row>
    <row r="66" spans="2:3" ht="15">
      <c r="B66" s="13">
        <v>0.08507263794406653</v>
      </c>
      <c r="C66" s="14">
        <f t="shared" si="0"/>
        <v>8.507263794406652</v>
      </c>
    </row>
    <row r="67" spans="2:3" ht="15">
      <c r="B67" s="13">
        <v>0.09986189759036145</v>
      </c>
      <c r="C67" s="14">
        <f aca="true" t="shared" si="1" ref="C67:C112">B67*100</f>
        <v>9.986189759036144</v>
      </c>
    </row>
    <row r="68" spans="2:3" ht="15">
      <c r="B68" s="13">
        <v>0.0603753859348199</v>
      </c>
      <c r="C68" s="14">
        <f t="shared" si="1"/>
        <v>6.03753859348199</v>
      </c>
    </row>
    <row r="69" spans="2:3" ht="15">
      <c r="B69" s="13">
        <v>0.09818842203548085</v>
      </c>
      <c r="C69" s="14">
        <f t="shared" si="1"/>
        <v>9.818842203548085</v>
      </c>
    </row>
    <row r="70" spans="2:3" ht="15">
      <c r="B70" s="13">
        <v>0</v>
      </c>
      <c r="C70" s="14">
        <f t="shared" si="1"/>
        <v>0</v>
      </c>
    </row>
    <row r="71" spans="2:3" ht="15">
      <c r="B71" s="13">
        <v>0.061667273446774834</v>
      </c>
      <c r="C71" s="14">
        <f t="shared" si="1"/>
        <v>6.166727344677484</v>
      </c>
    </row>
    <row r="72" spans="2:3" ht="15">
      <c r="B72" s="13">
        <v>0.02344306862745098</v>
      </c>
      <c r="C72" s="14">
        <f t="shared" si="1"/>
        <v>2.344306862745098</v>
      </c>
    </row>
    <row r="73" spans="2:3" ht="15">
      <c r="B73" s="13">
        <v>0.09243631022326675</v>
      </c>
      <c r="C73" s="14">
        <f t="shared" si="1"/>
        <v>9.243631022326674</v>
      </c>
    </row>
    <row r="74" spans="2:3" ht="15">
      <c r="B74" s="13">
        <v>0.053036206896551724</v>
      </c>
      <c r="C74" s="14">
        <f t="shared" si="1"/>
        <v>5.3036206896551725</v>
      </c>
    </row>
    <row r="75" spans="2:3" ht="15">
      <c r="B75" s="13">
        <v>0.4146734215885947</v>
      </c>
      <c r="C75" s="14">
        <f t="shared" si="1"/>
        <v>41.46734215885947</v>
      </c>
    </row>
    <row r="76" spans="2:3" ht="15">
      <c r="B76" s="13">
        <v>0.019225391644908614</v>
      </c>
      <c r="C76" s="14">
        <f t="shared" si="1"/>
        <v>1.9225391644908614</v>
      </c>
    </row>
    <row r="77" spans="2:3" ht="15">
      <c r="B77" s="13">
        <v>0.20006621765331442</v>
      </c>
      <c r="C77" s="14">
        <f t="shared" si="1"/>
        <v>20.00662176533144</v>
      </c>
    </row>
    <row r="78" spans="2:3" ht="15">
      <c r="B78" s="13">
        <v>0.04151986020727886</v>
      </c>
      <c r="C78" s="14">
        <f t="shared" si="1"/>
        <v>4.151986020727886</v>
      </c>
    </row>
    <row r="79" spans="2:3" ht="15">
      <c r="B79" s="13">
        <v>0.15013073561544066</v>
      </c>
      <c r="C79" s="14">
        <f t="shared" si="1"/>
        <v>15.013073561544065</v>
      </c>
    </row>
    <row r="80" spans="2:3" ht="15">
      <c r="B80" s="13">
        <v>0.018302655960469427</v>
      </c>
      <c r="C80" s="14">
        <f t="shared" si="1"/>
        <v>1.8302655960469427</v>
      </c>
    </row>
    <row r="81" spans="2:3" ht="15">
      <c r="B81" s="13">
        <v>0</v>
      </c>
      <c r="C81" s="14">
        <f t="shared" si="1"/>
        <v>0</v>
      </c>
    </row>
    <row r="82" spans="2:3" ht="15">
      <c r="B82" s="13">
        <v>0</v>
      </c>
      <c r="C82" s="14">
        <f t="shared" si="1"/>
        <v>0</v>
      </c>
    </row>
    <row r="83" spans="2:3" ht="15">
      <c r="B83" s="13">
        <v>0</v>
      </c>
      <c r="C83" s="14">
        <f t="shared" si="1"/>
        <v>0</v>
      </c>
    </row>
    <row r="84" spans="2:3" ht="15">
      <c r="B84" s="13">
        <v>0.04164267643142477</v>
      </c>
      <c r="C84" s="14">
        <f t="shared" si="1"/>
        <v>4.164267643142477</v>
      </c>
    </row>
    <row r="85" spans="2:3" ht="15">
      <c r="B85" s="13">
        <v>0</v>
      </c>
      <c r="C85" s="14">
        <f t="shared" si="1"/>
        <v>0</v>
      </c>
    </row>
    <row r="86" spans="2:3" ht="15">
      <c r="B86" s="13">
        <v>0.042236853088480804</v>
      </c>
      <c r="C86" s="14">
        <f t="shared" si="1"/>
        <v>4.22368530884808</v>
      </c>
    </row>
    <row r="87" spans="2:3" ht="15">
      <c r="B87" s="13">
        <v>0</v>
      </c>
      <c r="C87" s="14">
        <f t="shared" si="1"/>
        <v>0</v>
      </c>
    </row>
    <row r="88" spans="2:3" ht="15">
      <c r="B88" s="13">
        <v>0.06842872928176795</v>
      </c>
      <c r="C88" s="14">
        <f t="shared" si="1"/>
        <v>6.842872928176795</v>
      </c>
    </row>
    <row r="89" spans="2:3" ht="15">
      <c r="B89" s="13">
        <v>0.14831464354527937</v>
      </c>
      <c r="C89" s="14">
        <f t="shared" si="1"/>
        <v>14.831464354527938</v>
      </c>
    </row>
    <row r="90" spans="2:3" ht="15">
      <c r="B90" s="13">
        <v>0.23462904906643509</v>
      </c>
      <c r="C90" s="14">
        <f t="shared" si="1"/>
        <v>23.46290490664351</v>
      </c>
    </row>
    <row r="91" spans="2:3" ht="15">
      <c r="B91" s="13">
        <v>0</v>
      </c>
      <c r="C91" s="14">
        <f t="shared" si="1"/>
        <v>0</v>
      </c>
    </row>
    <row r="92" spans="2:3" ht="15">
      <c r="B92" s="13">
        <v>0</v>
      </c>
      <c r="C92" s="14">
        <f t="shared" si="1"/>
        <v>0</v>
      </c>
    </row>
    <row r="93" spans="2:3" ht="15">
      <c r="B93" s="13">
        <v>0</v>
      </c>
      <c r="C93" s="14">
        <f t="shared" si="1"/>
        <v>0</v>
      </c>
    </row>
    <row r="94" spans="2:3" ht="15">
      <c r="B94" s="13">
        <v>0</v>
      </c>
      <c r="C94" s="14">
        <f t="shared" si="1"/>
        <v>0</v>
      </c>
    </row>
    <row r="95" spans="2:3" ht="15">
      <c r="B95" s="13">
        <v>0.007995226730310263</v>
      </c>
      <c r="C95" s="14">
        <f t="shared" si="1"/>
        <v>0.7995226730310263</v>
      </c>
    </row>
    <row r="96" spans="2:3" ht="15">
      <c r="B96" s="13">
        <v>0</v>
      </c>
      <c r="C96" s="14">
        <f t="shared" si="1"/>
        <v>0</v>
      </c>
    </row>
    <row r="97" spans="2:3" ht="15">
      <c r="B97" s="13">
        <v>0</v>
      </c>
      <c r="C97" s="14">
        <f t="shared" si="1"/>
        <v>0</v>
      </c>
    </row>
    <row r="98" spans="2:3" ht="15">
      <c r="B98" s="13">
        <v>0</v>
      </c>
      <c r="C98" s="14">
        <f t="shared" si="1"/>
        <v>0</v>
      </c>
    </row>
    <row r="99" spans="2:3" ht="15">
      <c r="B99" s="13">
        <v>0</v>
      </c>
      <c r="C99" s="14">
        <f t="shared" si="1"/>
        <v>0</v>
      </c>
    </row>
    <row r="100" spans="2:3" ht="15">
      <c r="B100" s="13">
        <v>0</v>
      </c>
      <c r="C100" s="14">
        <f t="shared" si="1"/>
        <v>0</v>
      </c>
    </row>
    <row r="101" spans="2:3" ht="15">
      <c r="B101" s="13">
        <v>0</v>
      </c>
      <c r="C101" s="14">
        <f t="shared" si="1"/>
        <v>0</v>
      </c>
    </row>
    <row r="102" spans="2:3" ht="15">
      <c r="B102" s="13">
        <v>0</v>
      </c>
      <c r="C102" s="14">
        <f t="shared" si="1"/>
        <v>0</v>
      </c>
    </row>
    <row r="103" spans="2:3" ht="15">
      <c r="B103" s="13">
        <v>0.06227884569747021</v>
      </c>
      <c r="C103" s="14">
        <f t="shared" si="1"/>
        <v>6.2278845697470215</v>
      </c>
    </row>
    <row r="104" spans="2:3" ht="15">
      <c r="B104" s="13">
        <v>0</v>
      </c>
      <c r="C104" s="14">
        <f t="shared" si="1"/>
        <v>0</v>
      </c>
    </row>
    <row r="105" spans="2:3" ht="15">
      <c r="B105" s="13">
        <v>0.0036474469305794606</v>
      </c>
      <c r="C105" s="14">
        <f t="shared" si="1"/>
        <v>0.36474469305794605</v>
      </c>
    </row>
    <row r="106" spans="2:3" ht="15">
      <c r="B106" s="13">
        <v>0.002940670539094113</v>
      </c>
      <c r="C106" s="14">
        <f t="shared" si="1"/>
        <v>0.2940670539094113</v>
      </c>
    </row>
    <row r="107" spans="2:3" ht="15">
      <c r="B107" s="13">
        <v>0</v>
      </c>
      <c r="C107" s="14">
        <f t="shared" si="1"/>
        <v>0</v>
      </c>
    </row>
    <row r="108" spans="2:3" ht="15">
      <c r="B108" s="13">
        <v>0.15906101295641933</v>
      </c>
      <c r="C108" s="14">
        <f t="shared" si="1"/>
        <v>15.906101295641934</v>
      </c>
    </row>
    <row r="109" spans="2:3" ht="15">
      <c r="B109" s="13">
        <v>0.13761974944731023</v>
      </c>
      <c r="C109" s="14">
        <f t="shared" si="1"/>
        <v>13.761974944731023</v>
      </c>
    </row>
    <row r="110" spans="2:3" ht="15">
      <c r="B110" s="13">
        <v>0.0621747236551216</v>
      </c>
      <c r="C110" s="14">
        <f t="shared" si="1"/>
        <v>6.21747236551216</v>
      </c>
    </row>
    <row r="111" spans="2:3" ht="15">
      <c r="B111" s="13">
        <v>0</v>
      </c>
      <c r="C111" s="14">
        <f t="shared" si="1"/>
        <v>0</v>
      </c>
    </row>
    <row r="112" spans="2:3" ht="15">
      <c r="B112" s="13">
        <v>0.2140879813302217</v>
      </c>
      <c r="C112" s="14">
        <f t="shared" si="1"/>
        <v>21.40879813302217</v>
      </c>
    </row>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2010-10-28T06:56:18Z</cp:lastPrinted>
  <dcterms:created xsi:type="dcterms:W3CDTF">2006-09-28T05:33:49Z</dcterms:created>
  <dcterms:modified xsi:type="dcterms:W3CDTF">2011-02-18T07:48:51Z</dcterms:modified>
  <cp:category/>
  <cp:version/>
  <cp:contentType/>
  <cp:contentStatus/>
</cp:coreProperties>
</file>