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2" sheetId="1" r:id="rId1"/>
  </sheets>
  <definedNames>
    <definedName name="_xlnm.Print_Titles" localSheetId="0">'форма 2'!$6:$7</definedName>
    <definedName name="_xlnm.Print_Area" localSheetId="0">'форма 2'!$A$1:$H$177</definedName>
  </definedNames>
  <calcPr fullCalcOnLoad="1"/>
</workbook>
</file>

<file path=xl/sharedStrings.xml><?xml version="1.0" encoding="utf-8"?>
<sst xmlns="http://schemas.openxmlformats.org/spreadsheetml/2006/main" count="297" uniqueCount="47">
  <si>
    <t>Форма № 2</t>
  </si>
  <si>
    <t>(наименование федеральной целевой программы, государственный заказчик-координатор (государственный заказчик)</t>
  </si>
  <si>
    <t>тыс. рублей</t>
  </si>
  <si>
    <t>№ п/п</t>
  </si>
  <si>
    <t>Источники финансирования
и направления расходов</t>
  </si>
  <si>
    <t>Бюджетные или внебюджетные назначения
на 2008 год</t>
  </si>
  <si>
    <t xml:space="preserve">Количество контрактов, заключенных на 2008 год </t>
  </si>
  <si>
    <t>Стоимость работ 2008 года по заключенным контрактам</t>
  </si>
  <si>
    <t>всего, включая контракты прошлых лет</t>
  </si>
  <si>
    <t>контракты за 2008 год</t>
  </si>
  <si>
    <t>1.</t>
  </si>
  <si>
    <t>Всего по ФЦП:</t>
  </si>
  <si>
    <t>в том числе:</t>
  </si>
  <si>
    <t>1.1.</t>
  </si>
  <si>
    <t>федеральный бюджет</t>
  </si>
  <si>
    <t>1.2.</t>
  </si>
  <si>
    <t>бюджеты субъектов РФ и местные бюджеты</t>
  </si>
  <si>
    <t>1.3.</t>
  </si>
  <si>
    <t>внебюджетные источники</t>
  </si>
  <si>
    <t>2.</t>
  </si>
  <si>
    <r>
      <t>Капитальные вложения</t>
    </r>
    <r>
      <rPr>
        <sz val="10"/>
        <rFont val="Times New Roman"/>
        <family val="1"/>
      </rPr>
      <t>, всего</t>
    </r>
  </si>
  <si>
    <t>2.1.</t>
  </si>
  <si>
    <t xml:space="preserve">       бюджетные инвестиции</t>
  </si>
  <si>
    <t xml:space="preserve">       субсидии</t>
  </si>
  <si>
    <t>2.2.</t>
  </si>
  <si>
    <t>2.3.</t>
  </si>
  <si>
    <r>
      <t>НИОКР</t>
    </r>
    <r>
      <rPr>
        <sz val="10"/>
        <rFont val="Times New Roman"/>
        <family val="1"/>
      </rPr>
      <t>, всего</t>
    </r>
  </si>
  <si>
    <t>3.1.</t>
  </si>
  <si>
    <t>3.2.</t>
  </si>
  <si>
    <t>3.3.</t>
  </si>
  <si>
    <t>4.</t>
  </si>
  <si>
    <r>
      <t>Прочие нужды</t>
    </r>
    <r>
      <rPr>
        <sz val="10"/>
        <rFont val="Times New Roman"/>
        <family val="1"/>
      </rPr>
      <t>, всего</t>
    </r>
  </si>
  <si>
    <t>4.1.</t>
  </si>
  <si>
    <t>4.2.</t>
  </si>
  <si>
    <t>4.3.</t>
  </si>
  <si>
    <t>Руководитель                                                                                                                                                                                                                          государственного заказчика____________________(ФИО)</t>
  </si>
  <si>
    <t>Исполнитель:_______________(ФИО)                                                                                                     Телефон:___________; E-mail:_____________</t>
  </si>
  <si>
    <t>Подпрограмма "Железнодорожный транспорт"</t>
  </si>
  <si>
    <t>Подпрограмма "Автомобильные дороги"</t>
  </si>
  <si>
    <t>Подпрограмма "Гражданская авиация"</t>
  </si>
  <si>
    <t>Подпрограмма "Морской транспорт"</t>
  </si>
  <si>
    <t>Подпрограмма "Внутренние водные пути"</t>
  </si>
  <si>
    <t>Подпрограмма "Развитие экспорта транспортных услуг"</t>
  </si>
  <si>
    <t>Расходы общепрограммного характера</t>
  </si>
  <si>
    <t>"Модернизация транспортной системы России (2002-2010 годы)", государственный заказчик-координатор - Минтранс России</t>
  </si>
  <si>
    <t>Динамика финансирования федеральной целевой программы за 2008 год</t>
  </si>
  <si>
    <t>Кассовые расходы и фактические расходы за
 2008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</si>
</sst>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172" fontId="3" fillId="0" borderId="8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8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wrapText="1"/>
    </xf>
    <xf numFmtId="172" fontId="3" fillId="0" borderId="17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center" vertical="top" wrapText="1"/>
    </xf>
    <xf numFmtId="3" fontId="0" fillId="0" borderId="25" xfId="0" applyNumberFormat="1" applyBorder="1" applyAlignment="1">
      <alignment horizontal="center"/>
    </xf>
    <xf numFmtId="172" fontId="1" fillId="0" borderId="8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left" wrapText="1"/>
    </xf>
    <xf numFmtId="0" fontId="2" fillId="0" borderId="31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32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33" xfId="0" applyNumberFormat="1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view="pageBreakPreview" zoomScaleSheetLayoutView="100" workbookViewId="0" topLeftCell="A1">
      <selection activeCell="G44" sqref="G44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15.7109375" style="0" customWidth="1"/>
    <col min="4" max="4" width="16.8515625" style="0" customWidth="1"/>
    <col min="5" max="6" width="15.7109375" style="0" customWidth="1"/>
    <col min="7" max="7" width="20.28125" style="0" customWidth="1"/>
    <col min="8" max="8" width="20.421875" style="0" customWidth="1"/>
  </cols>
  <sheetData>
    <row r="1" ht="12.75">
      <c r="H1" s="1" t="s">
        <v>0</v>
      </c>
    </row>
    <row r="2" spans="2:8" ht="15">
      <c r="B2" s="49" t="s">
        <v>45</v>
      </c>
      <c r="C2" s="49"/>
      <c r="D2" s="49"/>
      <c r="E2" s="49"/>
      <c r="F2" s="49"/>
      <c r="G2" s="49"/>
      <c r="H2" s="49"/>
    </row>
    <row r="3" spans="1:8" ht="12.75">
      <c r="A3" s="50" t="s">
        <v>44</v>
      </c>
      <c r="B3" s="50"/>
      <c r="C3" s="50"/>
      <c r="D3" s="50"/>
      <c r="E3" s="50"/>
      <c r="F3" s="50"/>
      <c r="G3" s="50"/>
      <c r="H3" s="50"/>
    </row>
    <row r="4" spans="1:9" ht="12.75">
      <c r="A4" s="51" t="s">
        <v>1</v>
      </c>
      <c r="B4" s="52"/>
      <c r="C4" s="52"/>
      <c r="D4" s="52"/>
      <c r="E4" s="52"/>
      <c r="F4" s="52"/>
      <c r="G4" s="52"/>
      <c r="H4" s="52"/>
      <c r="I4" s="2"/>
    </row>
    <row r="5" spans="8:10" ht="13.5" thickBot="1">
      <c r="H5" s="3" t="s">
        <v>2</v>
      </c>
      <c r="I5" s="1"/>
      <c r="J5" s="2"/>
    </row>
    <row r="6" spans="1:9" ht="32.25" customHeight="1" thickBot="1" thickTop="1">
      <c r="A6" s="53" t="s">
        <v>3</v>
      </c>
      <c r="B6" s="53" t="s">
        <v>4</v>
      </c>
      <c r="C6" s="53" t="s">
        <v>5</v>
      </c>
      <c r="D6" s="53" t="s">
        <v>46</v>
      </c>
      <c r="E6" s="55" t="s">
        <v>6</v>
      </c>
      <c r="F6" s="56"/>
      <c r="G6" s="55" t="s">
        <v>7</v>
      </c>
      <c r="H6" s="56"/>
      <c r="I6" s="4"/>
    </row>
    <row r="7" spans="1:8" ht="43.5" customHeight="1" thickBot="1" thickTop="1">
      <c r="A7" s="54"/>
      <c r="B7" s="54"/>
      <c r="C7" s="54"/>
      <c r="D7" s="54"/>
      <c r="E7" s="5" t="s">
        <v>8</v>
      </c>
      <c r="F7" s="6" t="s">
        <v>9</v>
      </c>
      <c r="G7" s="6" t="s">
        <v>8</v>
      </c>
      <c r="H7" s="7" t="s">
        <v>9</v>
      </c>
    </row>
    <row r="8" spans="1:8" ht="14.25" thickBot="1" thickTop="1">
      <c r="A8" s="6">
        <v>1</v>
      </c>
      <c r="B8" s="6">
        <v>2</v>
      </c>
      <c r="C8" s="6">
        <v>3</v>
      </c>
      <c r="D8" s="6">
        <v>4</v>
      </c>
      <c r="E8" s="5">
        <v>5</v>
      </c>
      <c r="F8" s="5">
        <v>6</v>
      </c>
      <c r="G8" s="5">
        <v>7</v>
      </c>
      <c r="H8" s="8">
        <v>8</v>
      </c>
    </row>
    <row r="9" spans="1:8" ht="12.75" customHeight="1" thickTop="1">
      <c r="A9" s="9" t="s">
        <v>10</v>
      </c>
      <c r="B9" s="10" t="s">
        <v>11</v>
      </c>
      <c r="C9" s="47">
        <f aca="true" t="shared" si="0" ref="C9:H9">SUM(C11,C12,C13)</f>
        <v>861114963.6</v>
      </c>
      <c r="D9" s="47">
        <f t="shared" si="0"/>
        <v>795583182.4</v>
      </c>
      <c r="E9" s="48">
        <f t="shared" si="0"/>
        <v>8211</v>
      </c>
      <c r="F9" s="48">
        <f t="shared" si="0"/>
        <v>6678</v>
      </c>
      <c r="G9" s="47">
        <f t="shared" si="0"/>
        <v>830686422.8</v>
      </c>
      <c r="H9" s="47">
        <f t="shared" si="0"/>
        <v>709652273</v>
      </c>
    </row>
    <row r="10" spans="1:8" ht="12.75" customHeight="1">
      <c r="A10" s="11"/>
      <c r="B10" s="12" t="s">
        <v>12</v>
      </c>
      <c r="C10" s="13"/>
      <c r="D10" s="13"/>
      <c r="E10" s="42"/>
      <c r="F10" s="42"/>
      <c r="G10" s="13"/>
      <c r="H10" s="13"/>
    </row>
    <row r="11" spans="1:8" ht="12.75" customHeight="1">
      <c r="A11" s="14" t="s">
        <v>13</v>
      </c>
      <c r="B11" s="15" t="s">
        <v>14</v>
      </c>
      <c r="C11" s="33">
        <f aca="true" t="shared" si="1" ref="C11:H11">SUM(C15,C22,C26)</f>
        <v>259288563.60000002</v>
      </c>
      <c r="D11" s="33">
        <f t="shared" si="1"/>
        <v>257842978.4</v>
      </c>
      <c r="E11" s="40">
        <f t="shared" si="1"/>
        <v>7303</v>
      </c>
      <c r="F11" s="40">
        <f t="shared" si="1"/>
        <v>5784</v>
      </c>
      <c r="G11" s="33">
        <f t="shared" si="1"/>
        <v>261095685.9</v>
      </c>
      <c r="H11" s="33">
        <f t="shared" si="1"/>
        <v>155141561</v>
      </c>
    </row>
    <row r="12" spans="1:8" ht="27.75" customHeight="1">
      <c r="A12" s="17" t="s">
        <v>15</v>
      </c>
      <c r="B12" s="18" t="s">
        <v>16</v>
      </c>
      <c r="C12" s="35">
        <f>SUM(C19,C23,C27)</f>
        <v>207095400</v>
      </c>
      <c r="D12" s="35">
        <f aca="true" t="shared" si="2" ref="C12:H13">SUM(D19,D23,D27)</f>
        <v>215283892</v>
      </c>
      <c r="E12" s="43">
        <f t="shared" si="2"/>
        <v>6</v>
      </c>
      <c r="F12" s="43">
        <f t="shared" si="2"/>
        <v>6</v>
      </c>
      <c r="G12" s="35">
        <f t="shared" si="2"/>
        <v>216172651.9</v>
      </c>
      <c r="H12" s="35">
        <f t="shared" si="2"/>
        <v>214872651.9</v>
      </c>
    </row>
    <row r="13" spans="1:8" ht="13.5" customHeight="1" thickBot="1">
      <c r="A13" s="19" t="s">
        <v>17</v>
      </c>
      <c r="B13" s="20" t="s">
        <v>18</v>
      </c>
      <c r="C13" s="33">
        <f t="shared" si="2"/>
        <v>394731000</v>
      </c>
      <c r="D13" s="33">
        <f t="shared" si="2"/>
        <v>322456312</v>
      </c>
      <c r="E13" s="40">
        <f t="shared" si="2"/>
        <v>902</v>
      </c>
      <c r="F13" s="40">
        <f t="shared" si="2"/>
        <v>888</v>
      </c>
      <c r="G13" s="33">
        <f t="shared" si="2"/>
        <v>353418085</v>
      </c>
      <c r="H13" s="33">
        <f t="shared" si="2"/>
        <v>339638060.1</v>
      </c>
    </row>
    <row r="14" spans="1:8" ht="17.25" customHeight="1" thickTop="1">
      <c r="A14" s="9" t="s">
        <v>19</v>
      </c>
      <c r="B14" s="22" t="s">
        <v>20</v>
      </c>
      <c r="C14" s="32">
        <f aca="true" t="shared" si="3" ref="C14:H14">SUM(C15,C19,C20)</f>
        <v>686853111.8</v>
      </c>
      <c r="D14" s="32">
        <f t="shared" si="3"/>
        <v>608763607.2</v>
      </c>
      <c r="E14" s="39">
        <f t="shared" si="3"/>
        <v>1299</v>
      </c>
      <c r="F14" s="39">
        <f t="shared" si="3"/>
        <v>975</v>
      </c>
      <c r="G14" s="32">
        <f t="shared" si="3"/>
        <v>641629643.5</v>
      </c>
      <c r="H14" s="32">
        <f t="shared" si="3"/>
        <v>538829008.7</v>
      </c>
    </row>
    <row r="15" spans="1:8" ht="15" customHeight="1">
      <c r="A15" s="17" t="s">
        <v>21</v>
      </c>
      <c r="B15" s="18" t="s">
        <v>14</v>
      </c>
      <c r="C15" s="33">
        <f aca="true" t="shared" si="4" ref="C15:H15">SUM(C36,C57,C78,C99,C120,C141,C162)</f>
        <v>191425211.8</v>
      </c>
      <c r="D15" s="33">
        <f t="shared" si="4"/>
        <v>190251746.60000002</v>
      </c>
      <c r="E15" s="40">
        <f t="shared" si="4"/>
        <v>1025</v>
      </c>
      <c r="F15" s="40">
        <f t="shared" si="4"/>
        <v>715</v>
      </c>
      <c r="G15" s="33">
        <f t="shared" si="4"/>
        <v>193279324.1</v>
      </c>
      <c r="H15" s="33">
        <f t="shared" si="4"/>
        <v>105558714.20000002</v>
      </c>
    </row>
    <row r="16" spans="1:8" ht="15" customHeight="1">
      <c r="A16" s="17"/>
      <c r="B16" s="23" t="s">
        <v>12</v>
      </c>
      <c r="C16" s="16"/>
      <c r="D16" s="16"/>
      <c r="E16" s="40"/>
      <c r="F16" s="40"/>
      <c r="G16" s="16"/>
      <c r="H16" s="16"/>
    </row>
    <row r="17" spans="1:8" ht="15.75" customHeight="1">
      <c r="A17" s="17"/>
      <c r="B17" s="18" t="s">
        <v>22</v>
      </c>
      <c r="C17" s="33">
        <f aca="true" t="shared" si="5" ref="C17:H17">SUM(C38,C59,C80,C101,C122,C143,C164)</f>
        <v>139514529.8</v>
      </c>
      <c r="D17" s="33">
        <f t="shared" si="5"/>
        <v>138341064.60000002</v>
      </c>
      <c r="E17" s="40">
        <f t="shared" si="5"/>
        <v>960</v>
      </c>
      <c r="F17" s="40">
        <f t="shared" si="5"/>
        <v>650</v>
      </c>
      <c r="G17" s="33">
        <f t="shared" si="5"/>
        <v>141368642.10000002</v>
      </c>
      <c r="H17" s="33">
        <f t="shared" si="5"/>
        <v>53648032.20000001</v>
      </c>
    </row>
    <row r="18" spans="1:8" ht="15.75" customHeight="1">
      <c r="A18" s="24"/>
      <c r="B18" s="15" t="s">
        <v>23</v>
      </c>
      <c r="C18" s="33">
        <f aca="true" t="shared" si="6" ref="C18:H18">SUM(C60)</f>
        <v>51910682</v>
      </c>
      <c r="D18" s="33">
        <f t="shared" si="6"/>
        <v>51910682</v>
      </c>
      <c r="E18" s="40">
        <f t="shared" si="6"/>
        <v>65</v>
      </c>
      <c r="F18" s="40">
        <f t="shared" si="6"/>
        <v>65</v>
      </c>
      <c r="G18" s="33">
        <f t="shared" si="6"/>
        <v>51910682</v>
      </c>
      <c r="H18" s="33">
        <f t="shared" si="6"/>
        <v>51910682</v>
      </c>
    </row>
    <row r="19" spans="1:8" ht="27.75" customHeight="1">
      <c r="A19" s="17" t="s">
        <v>24</v>
      </c>
      <c r="B19" s="18" t="s">
        <v>16</v>
      </c>
      <c r="C19" s="35">
        <f aca="true" t="shared" si="7" ref="C19:H20">SUM(C40,C61,C82,C103,C124,C145,C166)</f>
        <v>104554400</v>
      </c>
      <c r="D19" s="35">
        <f t="shared" si="7"/>
        <v>98084359.1</v>
      </c>
      <c r="E19" s="43">
        <f t="shared" si="7"/>
        <v>6</v>
      </c>
      <c r="F19" s="43">
        <f t="shared" si="7"/>
        <v>6</v>
      </c>
      <c r="G19" s="35">
        <f t="shared" si="7"/>
        <v>98973119</v>
      </c>
      <c r="H19" s="35">
        <f t="shared" si="7"/>
        <v>97673119</v>
      </c>
    </row>
    <row r="20" spans="1:8" ht="14.25" customHeight="1" thickBot="1">
      <c r="A20" s="19" t="s">
        <v>25</v>
      </c>
      <c r="B20" s="20" t="s">
        <v>18</v>
      </c>
      <c r="C20" s="35">
        <f t="shared" si="7"/>
        <v>390873500</v>
      </c>
      <c r="D20" s="35">
        <f t="shared" si="7"/>
        <v>320427501.5</v>
      </c>
      <c r="E20" s="43">
        <f t="shared" si="7"/>
        <v>268</v>
      </c>
      <c r="F20" s="43">
        <f t="shared" si="7"/>
        <v>254</v>
      </c>
      <c r="G20" s="35">
        <f t="shared" si="7"/>
        <v>349377200.4</v>
      </c>
      <c r="H20" s="35">
        <f t="shared" si="7"/>
        <v>335597175.5</v>
      </c>
    </row>
    <row r="21" spans="1:8" ht="14.25" customHeight="1" thickTop="1">
      <c r="A21" s="9">
        <v>3</v>
      </c>
      <c r="B21" s="22" t="s">
        <v>26</v>
      </c>
      <c r="C21" s="32">
        <f aca="true" t="shared" si="8" ref="C21:H21">SUM(C22,C23,C24)</f>
        <v>4230854.5</v>
      </c>
      <c r="D21" s="32">
        <f t="shared" si="8"/>
        <v>2386361.7</v>
      </c>
      <c r="E21" s="39">
        <f t="shared" si="8"/>
        <v>903</v>
      </c>
      <c r="F21" s="39">
        <f t="shared" si="8"/>
        <v>710</v>
      </c>
      <c r="G21" s="32">
        <f t="shared" si="8"/>
        <v>4436554.9</v>
      </c>
      <c r="H21" s="32">
        <f t="shared" si="8"/>
        <v>4270149.2</v>
      </c>
    </row>
    <row r="22" spans="1:8" ht="15" customHeight="1">
      <c r="A22" s="24" t="s">
        <v>27</v>
      </c>
      <c r="B22" s="15" t="s">
        <v>14</v>
      </c>
      <c r="C22" s="33">
        <f aca="true" t="shared" si="9" ref="C22:H24">SUM(C43,C64,C85,C106,C127,C148,C169)</f>
        <v>373354.5</v>
      </c>
      <c r="D22" s="33">
        <f t="shared" si="9"/>
        <v>357551.2</v>
      </c>
      <c r="E22" s="40">
        <f t="shared" si="9"/>
        <v>269</v>
      </c>
      <c r="F22" s="40">
        <f t="shared" si="9"/>
        <v>76</v>
      </c>
      <c r="G22" s="33">
        <f t="shared" si="9"/>
        <v>395670.3</v>
      </c>
      <c r="H22" s="33">
        <f t="shared" si="9"/>
        <v>229264.6</v>
      </c>
    </row>
    <row r="23" spans="1:8" ht="27.75" customHeight="1">
      <c r="A23" s="24" t="s">
        <v>28</v>
      </c>
      <c r="B23" s="15" t="s">
        <v>16</v>
      </c>
      <c r="C23" s="35">
        <f t="shared" si="9"/>
        <v>0</v>
      </c>
      <c r="D23" s="35">
        <f t="shared" si="9"/>
        <v>0</v>
      </c>
      <c r="E23" s="43">
        <f t="shared" si="9"/>
        <v>0</v>
      </c>
      <c r="F23" s="43">
        <f t="shared" si="9"/>
        <v>0</v>
      </c>
      <c r="G23" s="35">
        <f t="shared" si="9"/>
        <v>0</v>
      </c>
      <c r="H23" s="35">
        <f t="shared" si="9"/>
        <v>0</v>
      </c>
    </row>
    <row r="24" spans="1:8" ht="14.25" customHeight="1" thickBot="1">
      <c r="A24" s="19" t="s">
        <v>29</v>
      </c>
      <c r="B24" s="20" t="s">
        <v>18</v>
      </c>
      <c r="C24" s="33">
        <f t="shared" si="9"/>
        <v>3857500</v>
      </c>
      <c r="D24" s="33">
        <f t="shared" si="9"/>
        <v>2028810.5</v>
      </c>
      <c r="E24" s="40">
        <f t="shared" si="9"/>
        <v>634</v>
      </c>
      <c r="F24" s="40">
        <f t="shared" si="9"/>
        <v>634</v>
      </c>
      <c r="G24" s="33">
        <f t="shared" si="9"/>
        <v>4040884.6</v>
      </c>
      <c r="H24" s="33">
        <f t="shared" si="9"/>
        <v>4040884.6</v>
      </c>
    </row>
    <row r="25" spans="1:8" ht="14.25" customHeight="1" thickTop="1">
      <c r="A25" s="9" t="s">
        <v>30</v>
      </c>
      <c r="B25" s="10" t="s">
        <v>31</v>
      </c>
      <c r="C25" s="32">
        <f aca="true" t="shared" si="10" ref="C25:H25">SUM(C26,C27,C28)</f>
        <v>170030997.3</v>
      </c>
      <c r="D25" s="32">
        <f t="shared" si="10"/>
        <v>184433213.5</v>
      </c>
      <c r="E25" s="39">
        <f t="shared" si="10"/>
        <v>6009</v>
      </c>
      <c r="F25" s="39">
        <f t="shared" si="10"/>
        <v>4993</v>
      </c>
      <c r="G25" s="32">
        <f t="shared" si="10"/>
        <v>184620224.4</v>
      </c>
      <c r="H25" s="32">
        <f t="shared" si="10"/>
        <v>166553115.10000002</v>
      </c>
    </row>
    <row r="26" spans="1:8" ht="14.25" customHeight="1">
      <c r="A26" s="17" t="s">
        <v>32</v>
      </c>
      <c r="B26" s="23" t="s">
        <v>14</v>
      </c>
      <c r="C26" s="33">
        <f aca="true" t="shared" si="11" ref="C26:H26">SUM(C68,C173)</f>
        <v>67489997.3</v>
      </c>
      <c r="D26" s="33">
        <f t="shared" si="11"/>
        <v>67233680.6</v>
      </c>
      <c r="E26" s="40">
        <f t="shared" si="11"/>
        <v>6009</v>
      </c>
      <c r="F26" s="40">
        <f t="shared" si="11"/>
        <v>4993</v>
      </c>
      <c r="G26" s="33">
        <f t="shared" si="11"/>
        <v>67420691.5</v>
      </c>
      <c r="H26" s="33">
        <f t="shared" si="11"/>
        <v>49353582.2</v>
      </c>
    </row>
    <row r="27" spans="1:8" ht="27" customHeight="1">
      <c r="A27" s="17" t="s">
        <v>33</v>
      </c>
      <c r="B27" s="18" t="s">
        <v>16</v>
      </c>
      <c r="C27" s="35">
        <f aca="true" t="shared" si="12" ref="C27:H27">SUM(C69)</f>
        <v>102541000</v>
      </c>
      <c r="D27" s="35">
        <f t="shared" si="12"/>
        <v>117199532.9</v>
      </c>
      <c r="E27" s="43">
        <f t="shared" si="12"/>
        <v>0</v>
      </c>
      <c r="F27" s="43">
        <f t="shared" si="12"/>
        <v>0</v>
      </c>
      <c r="G27" s="35">
        <f t="shared" si="12"/>
        <v>117199532.9</v>
      </c>
      <c r="H27" s="35">
        <f t="shared" si="12"/>
        <v>117199532.9</v>
      </c>
    </row>
    <row r="28" spans="1:8" ht="15" customHeight="1" thickBot="1">
      <c r="A28" s="25" t="s">
        <v>34</v>
      </c>
      <c r="B28" s="26" t="s">
        <v>18</v>
      </c>
      <c r="C28" s="21"/>
      <c r="D28" s="21"/>
      <c r="E28" s="21"/>
      <c r="F28" s="21"/>
      <c r="G28" s="21"/>
      <c r="H28" s="21"/>
    </row>
    <row r="29" spans="1:8" ht="14.25" thickBot="1" thickTop="1">
      <c r="A29" s="36"/>
      <c r="B29" s="37"/>
      <c r="C29" s="37"/>
      <c r="D29" s="37"/>
      <c r="E29" s="37"/>
      <c r="F29" s="37"/>
      <c r="G29" s="37"/>
      <c r="H29" s="38"/>
    </row>
    <row r="30" spans="1:8" ht="39.75" thickTop="1">
      <c r="A30" s="9" t="s">
        <v>10</v>
      </c>
      <c r="B30" s="31" t="s">
        <v>37</v>
      </c>
      <c r="C30" s="34">
        <f aca="true" t="shared" si="13" ref="C30:H30">SUM(C32,C33,C34)</f>
        <v>215561600</v>
      </c>
      <c r="D30" s="34">
        <f t="shared" si="13"/>
        <v>221868615.5</v>
      </c>
      <c r="E30" s="41">
        <f t="shared" si="13"/>
        <v>641</v>
      </c>
      <c r="F30" s="41">
        <f t="shared" si="13"/>
        <v>639</v>
      </c>
      <c r="G30" s="34">
        <f t="shared" si="13"/>
        <v>253775223.4</v>
      </c>
      <c r="H30" s="34">
        <f t="shared" si="13"/>
        <v>251720322.4</v>
      </c>
    </row>
    <row r="31" spans="1:8" ht="12.75">
      <c r="A31" s="11"/>
      <c r="B31" s="12" t="s">
        <v>12</v>
      </c>
      <c r="C31" s="13"/>
      <c r="D31" s="13"/>
      <c r="E31" s="42"/>
      <c r="F31" s="42"/>
      <c r="G31" s="13"/>
      <c r="H31" s="13"/>
    </row>
    <row r="32" spans="1:8" ht="12.75">
      <c r="A32" s="14" t="s">
        <v>13</v>
      </c>
      <c r="B32" s="15" t="s">
        <v>14</v>
      </c>
      <c r="C32" s="33">
        <f aca="true" t="shared" si="14" ref="C32:H32">SUM(C36,C43,C47)</f>
        <v>1903200</v>
      </c>
      <c r="D32" s="33">
        <f t="shared" si="14"/>
        <v>1847125</v>
      </c>
      <c r="E32" s="40">
        <f t="shared" si="14"/>
        <v>8</v>
      </c>
      <c r="F32" s="40">
        <f t="shared" si="14"/>
        <v>6</v>
      </c>
      <c r="G32" s="33">
        <f t="shared" si="14"/>
        <v>1903200</v>
      </c>
      <c r="H32" s="33">
        <f t="shared" si="14"/>
        <v>1148299</v>
      </c>
    </row>
    <row r="33" spans="1:8" ht="26.25">
      <c r="A33" s="17" t="s">
        <v>15</v>
      </c>
      <c r="B33" s="18" t="s">
        <v>16</v>
      </c>
      <c r="C33" s="35">
        <f aca="true" t="shared" si="15" ref="C33:H33">SUM(C40,C44)</f>
        <v>4268700</v>
      </c>
      <c r="D33" s="35">
        <f t="shared" si="15"/>
        <v>1518940.1</v>
      </c>
      <c r="E33" s="43">
        <f t="shared" si="15"/>
        <v>0</v>
      </c>
      <c r="F33" s="43">
        <f t="shared" si="15"/>
        <v>0</v>
      </c>
      <c r="G33" s="35">
        <f t="shared" si="15"/>
        <v>2407700</v>
      </c>
      <c r="H33" s="35">
        <f t="shared" si="15"/>
        <v>1107700</v>
      </c>
    </row>
    <row r="34" spans="1:8" ht="13.5" thickBot="1">
      <c r="A34" s="19" t="s">
        <v>17</v>
      </c>
      <c r="B34" s="20" t="s">
        <v>18</v>
      </c>
      <c r="C34" s="33">
        <f aca="true" t="shared" si="16" ref="C34:H34">SUM(C41,C45,C49)</f>
        <v>209389700</v>
      </c>
      <c r="D34" s="33">
        <f t="shared" si="16"/>
        <v>218502550.4</v>
      </c>
      <c r="E34" s="40">
        <f t="shared" si="16"/>
        <v>633</v>
      </c>
      <c r="F34" s="40">
        <f t="shared" si="16"/>
        <v>633</v>
      </c>
      <c r="G34" s="33">
        <f t="shared" si="16"/>
        <v>249464323.4</v>
      </c>
      <c r="H34" s="33">
        <f t="shared" si="16"/>
        <v>249464323.4</v>
      </c>
    </row>
    <row r="35" spans="1:8" ht="15" customHeight="1" thickTop="1">
      <c r="A35" s="9" t="s">
        <v>19</v>
      </c>
      <c r="B35" s="22" t="s">
        <v>20</v>
      </c>
      <c r="C35" s="32">
        <f aca="true" t="shared" si="17" ref="C35:H35">SUM(C36,C40,C41)</f>
        <v>211838000</v>
      </c>
      <c r="D35" s="32">
        <f t="shared" si="17"/>
        <v>220032153</v>
      </c>
      <c r="E35" s="39">
        <f t="shared" si="17"/>
        <v>3</v>
      </c>
      <c r="F35" s="39">
        <f t="shared" si="17"/>
        <v>1</v>
      </c>
      <c r="G35" s="32">
        <f t="shared" si="17"/>
        <v>249926686.8</v>
      </c>
      <c r="H35" s="32">
        <f t="shared" si="17"/>
        <v>247871785.8</v>
      </c>
    </row>
    <row r="36" spans="1:8" ht="12.75">
      <c r="A36" s="17" t="s">
        <v>21</v>
      </c>
      <c r="B36" s="18" t="s">
        <v>14</v>
      </c>
      <c r="C36" s="33">
        <f aca="true" t="shared" si="18" ref="C36:H36">SUM(C38)</f>
        <v>1893600</v>
      </c>
      <c r="D36" s="33">
        <f t="shared" si="18"/>
        <v>1837525</v>
      </c>
      <c r="E36" s="40">
        <f t="shared" si="18"/>
        <v>3</v>
      </c>
      <c r="F36" s="40">
        <f t="shared" si="18"/>
        <v>1</v>
      </c>
      <c r="G36" s="33">
        <f t="shared" si="18"/>
        <v>1893600</v>
      </c>
      <c r="H36" s="33">
        <f t="shared" si="18"/>
        <v>1138699</v>
      </c>
    </row>
    <row r="37" spans="1:8" ht="12.75">
      <c r="A37" s="17"/>
      <c r="B37" s="23" t="s">
        <v>12</v>
      </c>
      <c r="C37" s="16"/>
      <c r="D37" s="16"/>
      <c r="E37" s="40"/>
      <c r="F37" s="40"/>
      <c r="G37" s="16"/>
      <c r="H37" s="16"/>
    </row>
    <row r="38" spans="1:8" ht="12.75">
      <c r="A38" s="17"/>
      <c r="B38" s="18" t="s">
        <v>22</v>
      </c>
      <c r="C38" s="33">
        <v>1893600</v>
      </c>
      <c r="D38" s="33">
        <v>1837525</v>
      </c>
      <c r="E38" s="40">
        <v>3</v>
      </c>
      <c r="F38" s="40">
        <v>1</v>
      </c>
      <c r="G38" s="33">
        <v>1893600</v>
      </c>
      <c r="H38" s="33">
        <v>1138699</v>
      </c>
    </row>
    <row r="39" spans="1:8" ht="12.75">
      <c r="A39" s="24"/>
      <c r="B39" s="15" t="s">
        <v>23</v>
      </c>
      <c r="C39" s="16">
        <v>0</v>
      </c>
      <c r="D39" s="16">
        <v>0</v>
      </c>
      <c r="E39" s="40">
        <v>0</v>
      </c>
      <c r="F39" s="40">
        <v>0</v>
      </c>
      <c r="G39" s="16">
        <v>0</v>
      </c>
      <c r="H39" s="16">
        <v>0</v>
      </c>
    </row>
    <row r="40" spans="1:8" ht="26.25">
      <c r="A40" s="17" t="s">
        <v>24</v>
      </c>
      <c r="B40" s="18" t="s">
        <v>16</v>
      </c>
      <c r="C40" s="35">
        <v>4268700</v>
      </c>
      <c r="D40" s="35">
        <v>1518940.1</v>
      </c>
      <c r="E40" s="43">
        <v>0</v>
      </c>
      <c r="F40" s="43">
        <v>0</v>
      </c>
      <c r="G40" s="35">
        <v>2407700</v>
      </c>
      <c r="H40" s="35">
        <v>1107700</v>
      </c>
    </row>
    <row r="41" spans="1:8" ht="13.5" thickBot="1">
      <c r="A41" s="19" t="s">
        <v>25</v>
      </c>
      <c r="B41" s="20" t="s">
        <v>18</v>
      </c>
      <c r="C41" s="44">
        <v>205675700</v>
      </c>
      <c r="D41" s="44">
        <v>216675687.9</v>
      </c>
      <c r="E41" s="45">
        <v>0</v>
      </c>
      <c r="F41" s="45">
        <v>0</v>
      </c>
      <c r="G41" s="44">
        <v>245625386.8</v>
      </c>
      <c r="H41" s="44">
        <v>245625386.8</v>
      </c>
    </row>
    <row r="42" spans="1:8" ht="13.5" thickTop="1">
      <c r="A42" s="9">
        <v>3</v>
      </c>
      <c r="B42" s="22" t="s">
        <v>26</v>
      </c>
      <c r="C42" s="32">
        <f aca="true" t="shared" si="19" ref="C42:H42">SUM(C43,C44,C45)</f>
        <v>3723600</v>
      </c>
      <c r="D42" s="32">
        <f t="shared" si="19"/>
        <v>1836462.5</v>
      </c>
      <c r="E42" s="39">
        <f t="shared" si="19"/>
        <v>638</v>
      </c>
      <c r="F42" s="39">
        <f t="shared" si="19"/>
        <v>638</v>
      </c>
      <c r="G42" s="32">
        <f t="shared" si="19"/>
        <v>3848536.6</v>
      </c>
      <c r="H42" s="32">
        <f t="shared" si="19"/>
        <v>3848536.6</v>
      </c>
    </row>
    <row r="43" spans="1:8" ht="12.75">
      <c r="A43" s="24" t="s">
        <v>27</v>
      </c>
      <c r="B43" s="15" t="s">
        <v>14</v>
      </c>
      <c r="C43" s="33">
        <v>9600</v>
      </c>
      <c r="D43" s="33">
        <v>9600</v>
      </c>
      <c r="E43" s="40">
        <v>5</v>
      </c>
      <c r="F43" s="40">
        <v>5</v>
      </c>
      <c r="G43" s="33">
        <v>9600</v>
      </c>
      <c r="H43" s="33">
        <v>9600</v>
      </c>
    </row>
    <row r="44" spans="1:8" ht="26.25">
      <c r="A44" s="24" t="s">
        <v>28</v>
      </c>
      <c r="B44" s="15" t="s">
        <v>16</v>
      </c>
      <c r="C44" s="35">
        <v>0</v>
      </c>
      <c r="D44" s="35">
        <v>0</v>
      </c>
      <c r="E44" s="43">
        <v>0</v>
      </c>
      <c r="F44" s="43">
        <v>0</v>
      </c>
      <c r="G44" s="35">
        <v>0</v>
      </c>
      <c r="H44" s="35">
        <v>0</v>
      </c>
    </row>
    <row r="45" spans="1:8" ht="13.5" thickBot="1">
      <c r="A45" s="19" t="s">
        <v>29</v>
      </c>
      <c r="B45" s="20" t="s">
        <v>18</v>
      </c>
      <c r="C45" s="44">
        <v>3714000</v>
      </c>
      <c r="D45" s="44">
        <v>1826862.5</v>
      </c>
      <c r="E45" s="45">
        <v>633</v>
      </c>
      <c r="F45" s="45">
        <v>633</v>
      </c>
      <c r="G45" s="44">
        <v>3838936.6</v>
      </c>
      <c r="H45" s="44">
        <v>3838936.6</v>
      </c>
    </row>
    <row r="46" spans="1:8" ht="13.5" thickTop="1">
      <c r="A46" s="9" t="s">
        <v>30</v>
      </c>
      <c r="B46" s="10" t="s">
        <v>31</v>
      </c>
      <c r="C46" s="32">
        <f aca="true" t="shared" si="20" ref="C46:H46">SUM(C47,C48,C49)</f>
        <v>0</v>
      </c>
      <c r="D46" s="32">
        <f t="shared" si="20"/>
        <v>0</v>
      </c>
      <c r="E46" s="39">
        <f t="shared" si="20"/>
        <v>0</v>
      </c>
      <c r="F46" s="39">
        <f t="shared" si="20"/>
        <v>0</v>
      </c>
      <c r="G46" s="32">
        <f t="shared" si="20"/>
        <v>0</v>
      </c>
      <c r="H46" s="32">
        <f t="shared" si="20"/>
        <v>0</v>
      </c>
    </row>
    <row r="47" spans="1:8" ht="12.75">
      <c r="A47" s="17" t="s">
        <v>32</v>
      </c>
      <c r="B47" s="23" t="s">
        <v>14</v>
      </c>
      <c r="C47" s="16"/>
      <c r="D47" s="16"/>
      <c r="E47" s="40"/>
      <c r="F47" s="40"/>
      <c r="G47" s="16"/>
      <c r="H47" s="16"/>
    </row>
    <row r="48" spans="1:8" ht="26.25">
      <c r="A48" s="17" t="s">
        <v>33</v>
      </c>
      <c r="B48" s="18" t="s">
        <v>16</v>
      </c>
      <c r="C48" s="16"/>
      <c r="D48" s="16"/>
      <c r="E48" s="40"/>
      <c r="F48" s="40"/>
      <c r="G48" s="16"/>
      <c r="H48" s="16"/>
    </row>
    <row r="49" spans="1:8" ht="13.5" thickBot="1">
      <c r="A49" s="25" t="s">
        <v>34</v>
      </c>
      <c r="B49" s="26" t="s">
        <v>18</v>
      </c>
      <c r="C49" s="21"/>
      <c r="D49" s="21"/>
      <c r="E49" s="45"/>
      <c r="F49" s="45"/>
      <c r="G49" s="21"/>
      <c r="H49" s="21"/>
    </row>
    <row r="50" spans="1:8" ht="14.25" thickBot="1" thickTop="1">
      <c r="A50" s="36"/>
      <c r="B50" s="37"/>
      <c r="C50" s="37"/>
      <c r="D50" s="37"/>
      <c r="E50" s="46"/>
      <c r="F50" s="46"/>
      <c r="G50" s="37"/>
      <c r="H50" s="38"/>
    </row>
    <row r="51" spans="1:8" ht="27" thickTop="1">
      <c r="A51" s="9" t="s">
        <v>10</v>
      </c>
      <c r="B51" s="31" t="s">
        <v>38</v>
      </c>
      <c r="C51" s="34">
        <f aca="true" t="shared" si="21" ref="C51:H51">SUM(C53,C54,C55)</f>
        <v>418113700.7</v>
      </c>
      <c r="D51" s="34">
        <f t="shared" si="21"/>
        <v>433211937.7</v>
      </c>
      <c r="E51" s="41">
        <f t="shared" si="21"/>
        <v>6842</v>
      </c>
      <c r="F51" s="41">
        <f t="shared" si="21"/>
        <v>5474</v>
      </c>
      <c r="G51" s="34">
        <f t="shared" si="21"/>
        <v>434171300.8</v>
      </c>
      <c r="H51" s="34">
        <f t="shared" si="21"/>
        <v>350513529.8</v>
      </c>
    </row>
    <row r="52" spans="1:8" ht="12.75">
      <c r="A52" s="11"/>
      <c r="B52" s="12" t="s">
        <v>12</v>
      </c>
      <c r="C52" s="13"/>
      <c r="D52" s="13"/>
      <c r="E52" s="42"/>
      <c r="F52" s="42"/>
      <c r="G52" s="13"/>
      <c r="H52" s="13"/>
    </row>
    <row r="53" spans="1:8" ht="12.75">
      <c r="A53" s="14" t="s">
        <v>13</v>
      </c>
      <c r="B53" s="15" t="s">
        <v>14</v>
      </c>
      <c r="C53" s="33">
        <f aca="true" t="shared" si="22" ref="C53:H53">SUM(C57,C64,C68)</f>
        <v>221098700.7</v>
      </c>
      <c r="D53" s="33">
        <f t="shared" si="22"/>
        <v>220036471.39999998</v>
      </c>
      <c r="E53" s="40">
        <f t="shared" si="22"/>
        <v>6842</v>
      </c>
      <c r="F53" s="40">
        <f t="shared" si="22"/>
        <v>5474</v>
      </c>
      <c r="G53" s="33">
        <f t="shared" si="22"/>
        <v>220995834.5</v>
      </c>
      <c r="H53" s="33">
        <f t="shared" si="22"/>
        <v>137338063.5</v>
      </c>
    </row>
    <row r="54" spans="1:8" ht="26.25">
      <c r="A54" s="17" t="s">
        <v>15</v>
      </c>
      <c r="B54" s="18" t="s">
        <v>16</v>
      </c>
      <c r="C54" s="35">
        <f aca="true" t="shared" si="23" ref="C54:H54">SUM(C61,C65,C69)</f>
        <v>197015000</v>
      </c>
      <c r="D54" s="35">
        <f t="shared" si="23"/>
        <v>213175466.3</v>
      </c>
      <c r="E54" s="43">
        <f t="shared" si="23"/>
        <v>0</v>
      </c>
      <c r="F54" s="43">
        <f t="shared" si="23"/>
        <v>0</v>
      </c>
      <c r="G54" s="35">
        <f t="shared" si="23"/>
        <v>213175466.3</v>
      </c>
      <c r="H54" s="35">
        <f t="shared" si="23"/>
        <v>213175466.3</v>
      </c>
    </row>
    <row r="55" spans="1:8" ht="13.5" thickBot="1">
      <c r="A55" s="19" t="s">
        <v>17</v>
      </c>
      <c r="B55" s="20" t="s">
        <v>18</v>
      </c>
      <c r="C55" s="33">
        <v>0</v>
      </c>
      <c r="D55" s="33">
        <v>0</v>
      </c>
      <c r="E55" s="40">
        <v>0</v>
      </c>
      <c r="F55" s="40">
        <v>0</v>
      </c>
      <c r="G55" s="33">
        <v>0</v>
      </c>
      <c r="H55" s="33">
        <v>0</v>
      </c>
    </row>
    <row r="56" spans="1:8" ht="14.25" customHeight="1" thickTop="1">
      <c r="A56" s="9" t="s">
        <v>19</v>
      </c>
      <c r="B56" s="22" t="s">
        <v>20</v>
      </c>
      <c r="C56" s="32">
        <f aca="true" t="shared" si="24" ref="C56:H56">SUM(C57,C61,C62)</f>
        <v>247995460.9</v>
      </c>
      <c r="D56" s="32">
        <f t="shared" si="24"/>
        <v>248698234.3</v>
      </c>
      <c r="E56" s="39">
        <f t="shared" si="24"/>
        <v>635</v>
      </c>
      <c r="F56" s="39">
        <f t="shared" si="24"/>
        <v>446</v>
      </c>
      <c r="G56" s="32">
        <f t="shared" si="24"/>
        <v>249399136.1</v>
      </c>
      <c r="H56" s="32">
        <f t="shared" si="24"/>
        <v>183925636.10000002</v>
      </c>
    </row>
    <row r="57" spans="1:8" ht="12.75">
      <c r="A57" s="17" t="s">
        <v>21</v>
      </c>
      <c r="B57" s="18" t="s">
        <v>14</v>
      </c>
      <c r="C57" s="33">
        <f aca="true" t="shared" si="25" ref="C57:H57">SUM(C59,C60)</f>
        <v>153521460.9</v>
      </c>
      <c r="D57" s="33">
        <f t="shared" si="25"/>
        <v>152722300.9</v>
      </c>
      <c r="E57" s="40">
        <f t="shared" si="25"/>
        <v>635</v>
      </c>
      <c r="F57" s="40">
        <f t="shared" si="25"/>
        <v>446</v>
      </c>
      <c r="G57" s="33">
        <f t="shared" si="25"/>
        <v>153423202.7</v>
      </c>
      <c r="H57" s="33">
        <f t="shared" si="25"/>
        <v>87949702.7</v>
      </c>
    </row>
    <row r="58" spans="1:8" ht="12.75">
      <c r="A58" s="17"/>
      <c r="B58" s="23" t="s">
        <v>12</v>
      </c>
      <c r="C58" s="16"/>
      <c r="D58" s="16"/>
      <c r="E58" s="40"/>
      <c r="F58" s="40"/>
      <c r="G58" s="16"/>
      <c r="H58" s="16"/>
    </row>
    <row r="59" spans="1:8" ht="12.75">
      <c r="A59" s="17"/>
      <c r="B59" s="18" t="s">
        <v>22</v>
      </c>
      <c r="C59" s="33">
        <v>101610778.9</v>
      </c>
      <c r="D59" s="33">
        <v>100811618.9</v>
      </c>
      <c r="E59" s="40">
        <v>570</v>
      </c>
      <c r="F59" s="40">
        <v>381</v>
      </c>
      <c r="G59" s="33">
        <v>101512520.7</v>
      </c>
      <c r="H59" s="33">
        <v>36039020.7</v>
      </c>
    </row>
    <row r="60" spans="1:8" ht="12.75">
      <c r="A60" s="24"/>
      <c r="B60" s="15" t="s">
        <v>23</v>
      </c>
      <c r="C60" s="33">
        <v>51910682</v>
      </c>
      <c r="D60" s="33">
        <v>51910682</v>
      </c>
      <c r="E60" s="40">
        <v>65</v>
      </c>
      <c r="F60" s="40">
        <v>65</v>
      </c>
      <c r="G60" s="33">
        <v>51910682</v>
      </c>
      <c r="H60" s="33">
        <v>51910682</v>
      </c>
    </row>
    <row r="61" spans="1:8" ht="26.25">
      <c r="A61" s="17" t="s">
        <v>24</v>
      </c>
      <c r="B61" s="18" t="s">
        <v>16</v>
      </c>
      <c r="C61" s="35">
        <v>94474000</v>
      </c>
      <c r="D61" s="35">
        <v>95975933.4</v>
      </c>
      <c r="E61" s="43">
        <v>0</v>
      </c>
      <c r="F61" s="43">
        <v>0</v>
      </c>
      <c r="G61" s="35">
        <v>95975933.4</v>
      </c>
      <c r="H61" s="35">
        <v>95975933.4</v>
      </c>
    </row>
    <row r="62" spans="1:8" ht="13.5" thickBot="1">
      <c r="A62" s="19" t="s">
        <v>25</v>
      </c>
      <c r="B62" s="20" t="s">
        <v>18</v>
      </c>
      <c r="C62" s="44">
        <v>0</v>
      </c>
      <c r="D62" s="44">
        <v>0</v>
      </c>
      <c r="E62" s="45">
        <v>0</v>
      </c>
      <c r="F62" s="45">
        <v>0</v>
      </c>
      <c r="G62" s="44">
        <v>0</v>
      </c>
      <c r="H62" s="44">
        <v>0</v>
      </c>
    </row>
    <row r="63" spans="1:8" ht="13.5" thickTop="1">
      <c r="A63" s="9">
        <v>3</v>
      </c>
      <c r="B63" s="22" t="s">
        <v>26</v>
      </c>
      <c r="C63" s="32">
        <f aca="true" t="shared" si="26" ref="C63:H63">SUM(C64,C65,C66)</f>
        <v>129624.5</v>
      </c>
      <c r="D63" s="32">
        <f t="shared" si="26"/>
        <v>121960.2</v>
      </c>
      <c r="E63" s="39">
        <f t="shared" si="26"/>
        <v>198</v>
      </c>
      <c r="F63" s="39">
        <f t="shared" si="26"/>
        <v>35</v>
      </c>
      <c r="G63" s="32">
        <f t="shared" si="26"/>
        <v>151940.3</v>
      </c>
      <c r="H63" s="32">
        <f t="shared" si="26"/>
        <v>34778.6</v>
      </c>
    </row>
    <row r="64" spans="1:8" ht="12.75">
      <c r="A64" s="24" t="s">
        <v>27</v>
      </c>
      <c r="B64" s="15" t="s">
        <v>14</v>
      </c>
      <c r="C64" s="33">
        <v>129624.5</v>
      </c>
      <c r="D64" s="33">
        <v>121960.2</v>
      </c>
      <c r="E64" s="40">
        <v>198</v>
      </c>
      <c r="F64" s="40">
        <v>35</v>
      </c>
      <c r="G64" s="33">
        <v>151940.3</v>
      </c>
      <c r="H64" s="33">
        <v>34778.6</v>
      </c>
    </row>
    <row r="65" spans="1:8" ht="26.25">
      <c r="A65" s="24" t="s">
        <v>28</v>
      </c>
      <c r="B65" s="15" t="s">
        <v>16</v>
      </c>
      <c r="C65" s="35">
        <v>0</v>
      </c>
      <c r="D65" s="35">
        <v>0</v>
      </c>
      <c r="E65" s="43">
        <v>0</v>
      </c>
      <c r="F65" s="43">
        <v>0</v>
      </c>
      <c r="G65" s="35">
        <v>0</v>
      </c>
      <c r="H65" s="35">
        <v>0</v>
      </c>
    </row>
    <row r="66" spans="1:8" ht="13.5" thickBot="1">
      <c r="A66" s="19" t="s">
        <v>29</v>
      </c>
      <c r="B66" s="20" t="s">
        <v>18</v>
      </c>
      <c r="C66" s="35">
        <v>0</v>
      </c>
      <c r="D66" s="35">
        <v>0</v>
      </c>
      <c r="E66" s="43">
        <v>0</v>
      </c>
      <c r="F66" s="43">
        <v>0</v>
      </c>
      <c r="G66" s="35">
        <v>0</v>
      </c>
      <c r="H66" s="35">
        <v>0</v>
      </c>
    </row>
    <row r="67" spans="1:8" ht="13.5" thickTop="1">
      <c r="A67" s="9" t="s">
        <v>30</v>
      </c>
      <c r="B67" s="10" t="s">
        <v>31</v>
      </c>
      <c r="C67" s="32">
        <f aca="true" t="shared" si="27" ref="C67:H67">SUM(C68,C69,C70)</f>
        <v>169988615.3</v>
      </c>
      <c r="D67" s="32">
        <f t="shared" si="27"/>
        <v>184391743.2</v>
      </c>
      <c r="E67" s="39">
        <f t="shared" si="27"/>
        <v>6009</v>
      </c>
      <c r="F67" s="39">
        <f t="shared" si="27"/>
        <v>4993</v>
      </c>
      <c r="G67" s="32">
        <f t="shared" si="27"/>
        <v>184620224.4</v>
      </c>
      <c r="H67" s="32">
        <f t="shared" si="27"/>
        <v>166553115.10000002</v>
      </c>
    </row>
    <row r="68" spans="1:8" ht="12.75">
      <c r="A68" s="17" t="s">
        <v>32</v>
      </c>
      <c r="B68" s="23" t="s">
        <v>14</v>
      </c>
      <c r="C68" s="33">
        <v>67447615.3</v>
      </c>
      <c r="D68" s="33">
        <v>67192210.3</v>
      </c>
      <c r="E68" s="40">
        <v>6009</v>
      </c>
      <c r="F68" s="40">
        <v>4993</v>
      </c>
      <c r="G68" s="33">
        <v>67420691.5</v>
      </c>
      <c r="H68" s="33">
        <v>49353582.2</v>
      </c>
    </row>
    <row r="69" spans="1:8" ht="26.25">
      <c r="A69" s="17" t="s">
        <v>33</v>
      </c>
      <c r="B69" s="18" t="s">
        <v>16</v>
      </c>
      <c r="C69" s="35">
        <v>102541000</v>
      </c>
      <c r="D69" s="35">
        <v>117199532.9</v>
      </c>
      <c r="E69" s="43">
        <v>0</v>
      </c>
      <c r="F69" s="43">
        <v>0</v>
      </c>
      <c r="G69" s="35">
        <v>117199532.9</v>
      </c>
      <c r="H69" s="35">
        <v>117199532.9</v>
      </c>
    </row>
    <row r="70" spans="1:8" ht="13.5" thickBot="1">
      <c r="A70" s="25" t="s">
        <v>34</v>
      </c>
      <c r="B70" s="26" t="s">
        <v>18</v>
      </c>
      <c r="C70" s="35">
        <v>0</v>
      </c>
      <c r="D70" s="35">
        <v>0</v>
      </c>
      <c r="E70" s="43">
        <v>0</v>
      </c>
      <c r="F70" s="43">
        <v>0</v>
      </c>
      <c r="G70" s="35">
        <v>0</v>
      </c>
      <c r="H70" s="35">
        <v>0</v>
      </c>
    </row>
    <row r="71" spans="1:8" ht="14.25" thickBot="1" thickTop="1">
      <c r="A71" s="36"/>
      <c r="B71" s="37"/>
      <c r="C71" s="37"/>
      <c r="D71" s="37"/>
      <c r="E71" s="46"/>
      <c r="F71" s="46"/>
      <c r="G71" s="37"/>
      <c r="H71" s="38"/>
    </row>
    <row r="72" spans="1:8" ht="27" thickTop="1">
      <c r="A72" s="9" t="s">
        <v>10</v>
      </c>
      <c r="B72" s="31" t="s">
        <v>39</v>
      </c>
      <c r="C72" s="34">
        <f aca="true" t="shared" si="28" ref="C72:H72">SUM(C74,C75,C76)</f>
        <v>73455735.5</v>
      </c>
      <c r="D72" s="34">
        <f t="shared" si="28"/>
        <v>43422328.5</v>
      </c>
      <c r="E72" s="41">
        <f t="shared" si="28"/>
        <v>285</v>
      </c>
      <c r="F72" s="41">
        <f t="shared" si="28"/>
        <v>239</v>
      </c>
      <c r="G72" s="34">
        <f t="shared" si="28"/>
        <v>45692303.2</v>
      </c>
      <c r="H72" s="34">
        <f t="shared" si="28"/>
        <v>30516729.8</v>
      </c>
    </row>
    <row r="73" spans="1:8" ht="12.75">
      <c r="A73" s="11"/>
      <c r="B73" s="12" t="s">
        <v>12</v>
      </c>
      <c r="C73" s="13"/>
      <c r="D73" s="13"/>
      <c r="E73" s="42"/>
      <c r="F73" s="42"/>
      <c r="G73" s="13"/>
      <c r="H73" s="13"/>
    </row>
    <row r="74" spans="1:8" ht="12.75">
      <c r="A74" s="14" t="s">
        <v>13</v>
      </c>
      <c r="B74" s="15" t="s">
        <v>14</v>
      </c>
      <c r="C74" s="33">
        <f aca="true" t="shared" si="29" ref="C74:H74">SUM(C78,C85,C89)</f>
        <v>20977635.5</v>
      </c>
      <c r="D74" s="33">
        <f t="shared" si="29"/>
        <v>20747214.4</v>
      </c>
      <c r="E74" s="40">
        <f t="shared" si="29"/>
        <v>112</v>
      </c>
      <c r="F74" s="40">
        <f t="shared" si="29"/>
        <v>66</v>
      </c>
      <c r="G74" s="33">
        <f t="shared" si="29"/>
        <v>23017189.1</v>
      </c>
      <c r="H74" s="33">
        <f t="shared" si="29"/>
        <v>7841615.7</v>
      </c>
    </row>
    <row r="75" spans="1:8" ht="26.25">
      <c r="A75" s="17" t="s">
        <v>15</v>
      </c>
      <c r="B75" s="18" t="s">
        <v>16</v>
      </c>
      <c r="C75" s="35">
        <f aca="true" t="shared" si="30" ref="C75:H75">SUM(C82,C86)</f>
        <v>511700</v>
      </c>
      <c r="D75" s="35">
        <f t="shared" si="30"/>
        <v>589485.6</v>
      </c>
      <c r="E75" s="43">
        <f t="shared" si="30"/>
        <v>6</v>
      </c>
      <c r="F75" s="43">
        <f t="shared" si="30"/>
        <v>6</v>
      </c>
      <c r="G75" s="35">
        <f t="shared" si="30"/>
        <v>589485.6</v>
      </c>
      <c r="H75" s="35">
        <f t="shared" si="30"/>
        <v>589485.6</v>
      </c>
    </row>
    <row r="76" spans="1:8" ht="13.5" thickBot="1">
      <c r="A76" s="19" t="s">
        <v>17</v>
      </c>
      <c r="B76" s="20" t="s">
        <v>18</v>
      </c>
      <c r="C76" s="35">
        <f aca="true" t="shared" si="31" ref="C76:H76">SUM(C83,C87,C91)</f>
        <v>51966400</v>
      </c>
      <c r="D76" s="35">
        <f t="shared" si="31"/>
        <v>22085628.5</v>
      </c>
      <c r="E76" s="43">
        <f t="shared" si="31"/>
        <v>167</v>
      </c>
      <c r="F76" s="43">
        <f t="shared" si="31"/>
        <v>167</v>
      </c>
      <c r="G76" s="35">
        <f t="shared" si="31"/>
        <v>22085628.5</v>
      </c>
      <c r="H76" s="35">
        <f t="shared" si="31"/>
        <v>22085628.5</v>
      </c>
    </row>
    <row r="77" spans="1:8" ht="16.5" customHeight="1" thickTop="1">
      <c r="A77" s="9" t="s">
        <v>19</v>
      </c>
      <c r="B77" s="22" t="s">
        <v>20</v>
      </c>
      <c r="C77" s="32">
        <f aca="true" t="shared" si="32" ref="C77:H77">SUM(C78,C82,C83)</f>
        <v>73300735.5</v>
      </c>
      <c r="D77" s="32">
        <f t="shared" si="32"/>
        <v>43210019.5</v>
      </c>
      <c r="E77" s="39">
        <f t="shared" si="32"/>
        <v>275</v>
      </c>
      <c r="F77" s="39">
        <f t="shared" si="32"/>
        <v>232</v>
      </c>
      <c r="G77" s="32">
        <f t="shared" si="32"/>
        <v>45478855.2</v>
      </c>
      <c r="H77" s="32">
        <f t="shared" si="32"/>
        <v>30306685.8</v>
      </c>
    </row>
    <row r="78" spans="1:8" ht="12.75">
      <c r="A78" s="17" t="s">
        <v>21</v>
      </c>
      <c r="B78" s="18" t="s">
        <v>14</v>
      </c>
      <c r="C78" s="33">
        <f aca="true" t="shared" si="33" ref="C78:H78">SUM(C80)</f>
        <v>20966135.5</v>
      </c>
      <c r="D78" s="33">
        <f t="shared" si="33"/>
        <v>20736853.4</v>
      </c>
      <c r="E78" s="40">
        <f t="shared" si="33"/>
        <v>103</v>
      </c>
      <c r="F78" s="40">
        <f t="shared" si="33"/>
        <v>60</v>
      </c>
      <c r="G78" s="33">
        <f t="shared" si="33"/>
        <v>23005689.1</v>
      </c>
      <c r="H78" s="33">
        <f t="shared" si="33"/>
        <v>7833519.7</v>
      </c>
    </row>
    <row r="79" spans="1:8" ht="12.75">
      <c r="A79" s="17"/>
      <c r="B79" s="23" t="s">
        <v>12</v>
      </c>
      <c r="C79" s="16"/>
      <c r="D79" s="16"/>
      <c r="E79" s="40"/>
      <c r="F79" s="40"/>
      <c r="G79" s="16"/>
      <c r="H79" s="16"/>
    </row>
    <row r="80" spans="1:8" ht="12.75">
      <c r="A80" s="17"/>
      <c r="B80" s="18" t="s">
        <v>22</v>
      </c>
      <c r="C80" s="33">
        <v>20966135.5</v>
      </c>
      <c r="D80" s="33">
        <v>20736853.4</v>
      </c>
      <c r="E80" s="40">
        <v>103</v>
      </c>
      <c r="F80" s="40">
        <v>60</v>
      </c>
      <c r="G80" s="33">
        <v>23005689.1</v>
      </c>
      <c r="H80" s="33">
        <v>7833519.7</v>
      </c>
    </row>
    <row r="81" spans="1:8" ht="12.75">
      <c r="A81" s="24"/>
      <c r="B81" s="15" t="s">
        <v>23</v>
      </c>
      <c r="C81" s="33">
        <v>0</v>
      </c>
      <c r="D81" s="33">
        <v>0</v>
      </c>
      <c r="E81" s="40">
        <v>0</v>
      </c>
      <c r="F81" s="40">
        <v>0</v>
      </c>
      <c r="G81" s="33">
        <v>0</v>
      </c>
      <c r="H81" s="33">
        <v>0</v>
      </c>
    </row>
    <row r="82" spans="1:8" ht="26.25">
      <c r="A82" s="17" t="s">
        <v>24</v>
      </c>
      <c r="B82" s="18" t="s">
        <v>16</v>
      </c>
      <c r="C82" s="35">
        <v>511700</v>
      </c>
      <c r="D82" s="35">
        <v>589485.6</v>
      </c>
      <c r="E82" s="43">
        <v>6</v>
      </c>
      <c r="F82" s="43">
        <v>6</v>
      </c>
      <c r="G82" s="35">
        <v>589485.6</v>
      </c>
      <c r="H82" s="35">
        <v>589485.6</v>
      </c>
    </row>
    <row r="83" spans="1:8" ht="13.5" thickBot="1">
      <c r="A83" s="19" t="s">
        <v>25</v>
      </c>
      <c r="B83" s="20" t="s">
        <v>18</v>
      </c>
      <c r="C83" s="44">
        <v>51822900</v>
      </c>
      <c r="D83" s="44">
        <v>21883680.5</v>
      </c>
      <c r="E83" s="45">
        <v>166</v>
      </c>
      <c r="F83" s="45">
        <v>166</v>
      </c>
      <c r="G83" s="44">
        <v>21883680.5</v>
      </c>
      <c r="H83" s="44">
        <v>21883680.5</v>
      </c>
    </row>
    <row r="84" spans="1:8" ht="13.5" thickTop="1">
      <c r="A84" s="9">
        <v>3</v>
      </c>
      <c r="B84" s="22" t="s">
        <v>26</v>
      </c>
      <c r="C84" s="32">
        <f aca="true" t="shared" si="34" ref="C84:H84">SUM(C85,C86,C87)</f>
        <v>155000</v>
      </c>
      <c r="D84" s="32">
        <f t="shared" si="34"/>
        <v>212309</v>
      </c>
      <c r="E84" s="39">
        <f t="shared" si="34"/>
        <v>10</v>
      </c>
      <c r="F84" s="39">
        <f t="shared" si="34"/>
        <v>7</v>
      </c>
      <c r="G84" s="32">
        <f t="shared" si="34"/>
        <v>213448</v>
      </c>
      <c r="H84" s="32">
        <f t="shared" si="34"/>
        <v>210044</v>
      </c>
    </row>
    <row r="85" spans="1:8" ht="12.75">
      <c r="A85" s="24" t="s">
        <v>27</v>
      </c>
      <c r="B85" s="15" t="s">
        <v>14</v>
      </c>
      <c r="C85" s="33">
        <v>11500</v>
      </c>
      <c r="D85" s="33">
        <v>10361</v>
      </c>
      <c r="E85" s="40">
        <v>9</v>
      </c>
      <c r="F85" s="40">
        <v>6</v>
      </c>
      <c r="G85" s="33">
        <v>11500</v>
      </c>
      <c r="H85" s="33">
        <v>8096</v>
      </c>
    </row>
    <row r="86" spans="1:8" ht="26.25">
      <c r="A86" s="24" t="s">
        <v>28</v>
      </c>
      <c r="B86" s="15" t="s">
        <v>16</v>
      </c>
      <c r="C86" s="35">
        <v>0</v>
      </c>
      <c r="D86" s="35">
        <v>0</v>
      </c>
      <c r="E86" s="43">
        <v>0</v>
      </c>
      <c r="F86" s="43">
        <v>0</v>
      </c>
      <c r="G86" s="35">
        <v>0</v>
      </c>
      <c r="H86" s="35">
        <v>0</v>
      </c>
    </row>
    <row r="87" spans="1:8" ht="13.5" thickBot="1">
      <c r="A87" s="19" t="s">
        <v>29</v>
      </c>
      <c r="B87" s="20" t="s">
        <v>18</v>
      </c>
      <c r="C87" s="44">
        <v>143500</v>
      </c>
      <c r="D87" s="44">
        <v>201948</v>
      </c>
      <c r="E87" s="45">
        <v>1</v>
      </c>
      <c r="F87" s="45">
        <v>1</v>
      </c>
      <c r="G87" s="44">
        <v>201948</v>
      </c>
      <c r="H87" s="44">
        <v>201948</v>
      </c>
    </row>
    <row r="88" spans="1:8" ht="13.5" thickTop="1">
      <c r="A88" s="9" t="s">
        <v>30</v>
      </c>
      <c r="B88" s="10" t="s">
        <v>31</v>
      </c>
      <c r="C88" s="32">
        <f aca="true" t="shared" si="35" ref="C88:H88">SUM(C89,C90,C91)</f>
        <v>0</v>
      </c>
      <c r="D88" s="32">
        <f t="shared" si="35"/>
        <v>0</v>
      </c>
      <c r="E88" s="39">
        <f t="shared" si="35"/>
        <v>0</v>
      </c>
      <c r="F88" s="39">
        <f t="shared" si="35"/>
        <v>0</v>
      </c>
      <c r="G88" s="32">
        <f t="shared" si="35"/>
        <v>0</v>
      </c>
      <c r="H88" s="32">
        <f t="shared" si="35"/>
        <v>0</v>
      </c>
    </row>
    <row r="89" spans="1:8" ht="12.75">
      <c r="A89" s="17" t="s">
        <v>32</v>
      </c>
      <c r="B89" s="23" t="s">
        <v>14</v>
      </c>
      <c r="C89" s="16"/>
      <c r="D89" s="16"/>
      <c r="E89" s="40"/>
      <c r="F89" s="40"/>
      <c r="G89" s="16"/>
      <c r="H89" s="16"/>
    </row>
    <row r="90" spans="1:8" ht="26.25">
      <c r="A90" s="17" t="s">
        <v>33</v>
      </c>
      <c r="B90" s="18" t="s">
        <v>16</v>
      </c>
      <c r="C90" s="16"/>
      <c r="D90" s="16"/>
      <c r="E90" s="40"/>
      <c r="F90" s="40"/>
      <c r="G90" s="16"/>
      <c r="H90" s="16"/>
    </row>
    <row r="91" spans="1:8" ht="13.5" thickBot="1">
      <c r="A91" s="25" t="s">
        <v>34</v>
      </c>
      <c r="B91" s="26" t="s">
        <v>18</v>
      </c>
      <c r="C91" s="21"/>
      <c r="D91" s="21"/>
      <c r="E91" s="45"/>
      <c r="F91" s="45"/>
      <c r="G91" s="21"/>
      <c r="H91" s="21"/>
    </row>
    <row r="92" spans="1:8" ht="14.25" thickBot="1" thickTop="1">
      <c r="A92" s="36"/>
      <c r="B92" s="37"/>
      <c r="C92" s="37"/>
      <c r="D92" s="37"/>
      <c r="E92" s="46"/>
      <c r="F92" s="46"/>
      <c r="G92" s="37"/>
      <c r="H92" s="38"/>
    </row>
    <row r="93" spans="1:8" ht="27" thickTop="1">
      <c r="A93" s="9" t="s">
        <v>10</v>
      </c>
      <c r="B93" s="31" t="s">
        <v>40</v>
      </c>
      <c r="C93" s="34">
        <f aca="true" t="shared" si="36" ref="C93:H93">SUM(C95,C96,C97)</f>
        <v>91500955.1</v>
      </c>
      <c r="D93" s="34">
        <f t="shared" si="36"/>
        <v>92145510.1</v>
      </c>
      <c r="E93" s="41">
        <f t="shared" si="36"/>
        <v>203</v>
      </c>
      <c r="F93" s="41">
        <f t="shared" si="36"/>
        <v>170</v>
      </c>
      <c r="G93" s="34">
        <f t="shared" si="36"/>
        <v>92145510.1</v>
      </c>
      <c r="H93" s="34">
        <f t="shared" si="36"/>
        <v>74189713.10000001</v>
      </c>
    </row>
    <row r="94" spans="1:8" ht="12.75">
      <c r="A94" s="11"/>
      <c r="B94" s="12" t="s">
        <v>12</v>
      </c>
      <c r="C94" s="13"/>
      <c r="D94" s="13"/>
      <c r="E94" s="42"/>
      <c r="F94" s="42"/>
      <c r="G94" s="13"/>
      <c r="H94" s="13"/>
    </row>
    <row r="95" spans="1:8" ht="12.75">
      <c r="A95" s="14" t="s">
        <v>13</v>
      </c>
      <c r="B95" s="15" t="s">
        <v>14</v>
      </c>
      <c r="C95" s="33">
        <f aca="true" t="shared" si="37" ref="C95:H96">SUM(C99,C106,C110)</f>
        <v>10326055.1</v>
      </c>
      <c r="D95" s="33">
        <f t="shared" si="37"/>
        <v>10277377</v>
      </c>
      <c r="E95" s="40">
        <f t="shared" si="37"/>
        <v>101</v>
      </c>
      <c r="F95" s="40">
        <f t="shared" si="37"/>
        <v>82</v>
      </c>
      <c r="G95" s="33">
        <f t="shared" si="37"/>
        <v>10277377</v>
      </c>
      <c r="H95" s="33">
        <f t="shared" si="37"/>
        <v>6101604.9</v>
      </c>
    </row>
    <row r="96" spans="1:8" ht="26.25">
      <c r="A96" s="17" t="s">
        <v>15</v>
      </c>
      <c r="B96" s="18" t="s">
        <v>16</v>
      </c>
      <c r="C96" s="35">
        <f t="shared" si="37"/>
        <v>0</v>
      </c>
      <c r="D96" s="35">
        <f t="shared" si="37"/>
        <v>0</v>
      </c>
      <c r="E96" s="43">
        <f t="shared" si="37"/>
        <v>0</v>
      </c>
      <c r="F96" s="43">
        <f t="shared" si="37"/>
        <v>0</v>
      </c>
      <c r="G96" s="35">
        <f t="shared" si="37"/>
        <v>0</v>
      </c>
      <c r="H96" s="35">
        <f t="shared" si="37"/>
        <v>0</v>
      </c>
    </row>
    <row r="97" spans="1:8" ht="13.5" thickBot="1">
      <c r="A97" s="19" t="s">
        <v>17</v>
      </c>
      <c r="B97" s="20" t="s">
        <v>18</v>
      </c>
      <c r="C97" s="33">
        <f aca="true" t="shared" si="38" ref="C97:H97">SUM(C104,C108)</f>
        <v>81174900</v>
      </c>
      <c r="D97" s="33">
        <f t="shared" si="38"/>
        <v>81868133.1</v>
      </c>
      <c r="E97" s="40">
        <f t="shared" si="38"/>
        <v>102</v>
      </c>
      <c r="F97" s="40">
        <f t="shared" si="38"/>
        <v>88</v>
      </c>
      <c r="G97" s="33">
        <f t="shared" si="38"/>
        <v>81868133.1</v>
      </c>
      <c r="H97" s="33">
        <f t="shared" si="38"/>
        <v>68088108.2</v>
      </c>
    </row>
    <row r="98" spans="1:8" ht="15" customHeight="1" thickTop="1">
      <c r="A98" s="9" t="s">
        <v>19</v>
      </c>
      <c r="B98" s="22" t="s">
        <v>20</v>
      </c>
      <c r="C98" s="32">
        <f aca="true" t="shared" si="39" ref="C98:H98">SUM(C99,C103,C104)</f>
        <v>91482655.1</v>
      </c>
      <c r="D98" s="32">
        <f t="shared" si="39"/>
        <v>92127210.1</v>
      </c>
      <c r="E98" s="39">
        <f t="shared" si="39"/>
        <v>198</v>
      </c>
      <c r="F98" s="39">
        <f t="shared" si="39"/>
        <v>165</v>
      </c>
      <c r="G98" s="32">
        <f t="shared" si="39"/>
        <v>92127210.1</v>
      </c>
      <c r="H98" s="32">
        <f t="shared" si="39"/>
        <v>74171413.10000001</v>
      </c>
    </row>
    <row r="99" spans="1:8" ht="12.75">
      <c r="A99" s="17" t="s">
        <v>21</v>
      </c>
      <c r="B99" s="18" t="s">
        <v>14</v>
      </c>
      <c r="C99" s="33">
        <f aca="true" t="shared" si="40" ref="C99:H99">SUM(C101)</f>
        <v>10307755.1</v>
      </c>
      <c r="D99" s="33">
        <f t="shared" si="40"/>
        <v>10259077</v>
      </c>
      <c r="E99" s="40">
        <f t="shared" si="40"/>
        <v>96</v>
      </c>
      <c r="F99" s="40">
        <f t="shared" si="40"/>
        <v>77</v>
      </c>
      <c r="G99" s="33">
        <f t="shared" si="40"/>
        <v>10259077</v>
      </c>
      <c r="H99" s="33">
        <f t="shared" si="40"/>
        <v>6083304.9</v>
      </c>
    </row>
    <row r="100" spans="1:8" ht="12.75">
      <c r="A100" s="17"/>
      <c r="B100" s="23" t="s">
        <v>12</v>
      </c>
      <c r="C100" s="16"/>
      <c r="D100" s="16"/>
      <c r="E100" s="40"/>
      <c r="F100" s="40"/>
      <c r="G100" s="16"/>
      <c r="H100" s="16"/>
    </row>
    <row r="101" spans="1:8" ht="12.75">
      <c r="A101" s="17"/>
      <c r="B101" s="18" t="s">
        <v>22</v>
      </c>
      <c r="C101" s="33">
        <v>10307755.1</v>
      </c>
      <c r="D101" s="33">
        <v>10259077</v>
      </c>
      <c r="E101" s="40">
        <v>96</v>
      </c>
      <c r="F101" s="40">
        <v>77</v>
      </c>
      <c r="G101" s="33">
        <v>10259077</v>
      </c>
      <c r="H101" s="33">
        <v>6083304.9</v>
      </c>
    </row>
    <row r="102" spans="1:8" ht="12.75">
      <c r="A102" s="24"/>
      <c r="B102" s="15" t="s">
        <v>23</v>
      </c>
      <c r="C102" s="16"/>
      <c r="D102" s="16"/>
      <c r="E102" s="40"/>
      <c r="F102" s="40"/>
      <c r="G102" s="16"/>
      <c r="H102" s="16"/>
    </row>
    <row r="103" spans="1:8" ht="26.25">
      <c r="A103" s="17" t="s">
        <v>24</v>
      </c>
      <c r="B103" s="18" t="s">
        <v>16</v>
      </c>
      <c r="C103" s="35">
        <v>0</v>
      </c>
      <c r="D103" s="35">
        <v>0</v>
      </c>
      <c r="E103" s="43">
        <v>0</v>
      </c>
      <c r="F103" s="43">
        <v>0</v>
      </c>
      <c r="G103" s="35">
        <v>0</v>
      </c>
      <c r="H103" s="35">
        <v>0</v>
      </c>
    </row>
    <row r="104" spans="1:8" ht="13.5" thickBot="1">
      <c r="A104" s="19" t="s">
        <v>25</v>
      </c>
      <c r="B104" s="20" t="s">
        <v>18</v>
      </c>
      <c r="C104" s="44">
        <v>81174900</v>
      </c>
      <c r="D104" s="44">
        <v>81868133.1</v>
      </c>
      <c r="E104" s="45">
        <v>102</v>
      </c>
      <c r="F104" s="45">
        <v>88</v>
      </c>
      <c r="G104" s="44">
        <v>81868133.1</v>
      </c>
      <c r="H104" s="44">
        <v>68088108.2</v>
      </c>
    </row>
    <row r="105" spans="1:8" ht="13.5" thickTop="1">
      <c r="A105" s="9">
        <v>3</v>
      </c>
      <c r="B105" s="22" t="s">
        <v>26</v>
      </c>
      <c r="C105" s="32">
        <f aca="true" t="shared" si="41" ref="C105:H105">SUM(C106,C107,C108)</f>
        <v>18300</v>
      </c>
      <c r="D105" s="32">
        <f t="shared" si="41"/>
        <v>18300</v>
      </c>
      <c r="E105" s="39">
        <f t="shared" si="41"/>
        <v>5</v>
      </c>
      <c r="F105" s="39">
        <f t="shared" si="41"/>
        <v>5</v>
      </c>
      <c r="G105" s="32">
        <f t="shared" si="41"/>
        <v>18300</v>
      </c>
      <c r="H105" s="32">
        <f t="shared" si="41"/>
        <v>18300</v>
      </c>
    </row>
    <row r="106" spans="1:8" ht="12.75">
      <c r="A106" s="24" t="s">
        <v>27</v>
      </c>
      <c r="B106" s="15" t="s">
        <v>14</v>
      </c>
      <c r="C106" s="33">
        <v>18300</v>
      </c>
      <c r="D106" s="33">
        <v>18300</v>
      </c>
      <c r="E106" s="40">
        <v>5</v>
      </c>
      <c r="F106" s="40">
        <v>5</v>
      </c>
      <c r="G106" s="33">
        <v>18300</v>
      </c>
      <c r="H106" s="33">
        <v>18300</v>
      </c>
    </row>
    <row r="107" spans="1:8" ht="26.25">
      <c r="A107" s="24" t="s">
        <v>28</v>
      </c>
      <c r="B107" s="15" t="s">
        <v>16</v>
      </c>
      <c r="C107" s="35">
        <v>0</v>
      </c>
      <c r="D107" s="35">
        <v>0</v>
      </c>
      <c r="E107" s="43">
        <v>0</v>
      </c>
      <c r="F107" s="43">
        <v>0</v>
      </c>
      <c r="G107" s="35">
        <v>0</v>
      </c>
      <c r="H107" s="35">
        <v>0</v>
      </c>
    </row>
    <row r="108" spans="1:8" ht="13.5" thickBot="1">
      <c r="A108" s="19" t="s">
        <v>29</v>
      </c>
      <c r="B108" s="20" t="s">
        <v>18</v>
      </c>
      <c r="C108" s="35">
        <v>0</v>
      </c>
      <c r="D108" s="35">
        <v>0</v>
      </c>
      <c r="E108" s="43">
        <v>0</v>
      </c>
      <c r="F108" s="43">
        <v>0</v>
      </c>
      <c r="G108" s="35">
        <v>0</v>
      </c>
      <c r="H108" s="35">
        <v>0</v>
      </c>
    </row>
    <row r="109" spans="1:8" ht="13.5" thickTop="1">
      <c r="A109" s="9" t="s">
        <v>30</v>
      </c>
      <c r="B109" s="10" t="s">
        <v>31</v>
      </c>
      <c r="C109" s="32">
        <f aca="true" t="shared" si="42" ref="C109:H109">SUM(C110,C111,C112)</f>
        <v>0</v>
      </c>
      <c r="D109" s="32">
        <f t="shared" si="42"/>
        <v>0</v>
      </c>
      <c r="E109" s="39">
        <f t="shared" si="42"/>
        <v>0</v>
      </c>
      <c r="F109" s="39">
        <f t="shared" si="42"/>
        <v>0</v>
      </c>
      <c r="G109" s="32">
        <f t="shared" si="42"/>
        <v>0</v>
      </c>
      <c r="H109" s="32">
        <f t="shared" si="42"/>
        <v>0</v>
      </c>
    </row>
    <row r="110" spans="1:8" ht="12.75">
      <c r="A110" s="17" t="s">
        <v>32</v>
      </c>
      <c r="B110" s="23" t="s">
        <v>14</v>
      </c>
      <c r="C110" s="16"/>
      <c r="D110" s="16"/>
      <c r="E110" s="40"/>
      <c r="F110" s="40"/>
      <c r="G110" s="16"/>
      <c r="H110" s="16"/>
    </row>
    <row r="111" spans="1:8" ht="26.25">
      <c r="A111" s="17" t="s">
        <v>33</v>
      </c>
      <c r="B111" s="18" t="s">
        <v>16</v>
      </c>
      <c r="C111" s="16"/>
      <c r="D111" s="16"/>
      <c r="E111" s="40"/>
      <c r="F111" s="40"/>
      <c r="G111" s="16"/>
      <c r="H111" s="16"/>
    </row>
    <row r="112" spans="1:8" ht="13.5" thickBot="1">
      <c r="A112" s="25" t="s">
        <v>34</v>
      </c>
      <c r="B112" s="26" t="s">
        <v>18</v>
      </c>
      <c r="C112" s="21"/>
      <c r="D112" s="21"/>
      <c r="E112" s="45"/>
      <c r="F112" s="45"/>
      <c r="G112" s="21"/>
      <c r="H112" s="21"/>
    </row>
    <row r="113" spans="1:8" ht="14.25" thickBot="1" thickTop="1">
      <c r="A113" s="36"/>
      <c r="B113" s="37"/>
      <c r="C113" s="37"/>
      <c r="D113" s="37"/>
      <c r="E113" s="46"/>
      <c r="F113" s="46"/>
      <c r="G113" s="37"/>
      <c r="H113" s="38"/>
    </row>
    <row r="114" spans="1:8" ht="27" thickTop="1">
      <c r="A114" s="9" t="s">
        <v>10</v>
      </c>
      <c r="B114" s="31" t="s">
        <v>41</v>
      </c>
      <c r="C114" s="34">
        <f aca="true" t="shared" si="43" ref="C114:H114">SUM(C116,C117,C118)</f>
        <v>4639360.3</v>
      </c>
      <c r="D114" s="34">
        <f t="shared" si="43"/>
        <v>4600855.3</v>
      </c>
      <c r="E114" s="41">
        <f t="shared" si="43"/>
        <v>187</v>
      </c>
      <c r="F114" s="41">
        <f t="shared" si="43"/>
        <v>139</v>
      </c>
      <c r="G114" s="34">
        <f t="shared" si="43"/>
        <v>4600855.3</v>
      </c>
      <c r="H114" s="34">
        <f t="shared" si="43"/>
        <v>2563849.7</v>
      </c>
    </row>
    <row r="115" spans="1:8" ht="12.75">
      <c r="A115" s="11"/>
      <c r="B115" s="12" t="s">
        <v>12</v>
      </c>
      <c r="C115" s="13"/>
      <c r="D115" s="13"/>
      <c r="E115" s="42"/>
      <c r="F115" s="42"/>
      <c r="G115" s="13"/>
      <c r="H115" s="13"/>
    </row>
    <row r="116" spans="1:8" ht="12.75">
      <c r="A116" s="14" t="s">
        <v>13</v>
      </c>
      <c r="B116" s="15" t="s">
        <v>14</v>
      </c>
      <c r="C116" s="33">
        <f aca="true" t="shared" si="44" ref="C116:H117">SUM(C120,C127,C131)</f>
        <v>4639360.3</v>
      </c>
      <c r="D116" s="33">
        <f t="shared" si="44"/>
        <v>4600855.3</v>
      </c>
      <c r="E116" s="40">
        <f t="shared" si="44"/>
        <v>187</v>
      </c>
      <c r="F116" s="40">
        <f t="shared" si="44"/>
        <v>139</v>
      </c>
      <c r="G116" s="33">
        <f t="shared" si="44"/>
        <v>4600855.3</v>
      </c>
      <c r="H116" s="33">
        <f t="shared" si="44"/>
        <v>2563849.7</v>
      </c>
    </row>
    <row r="117" spans="1:8" ht="26.25">
      <c r="A117" s="17" t="s">
        <v>15</v>
      </c>
      <c r="B117" s="18" t="s">
        <v>16</v>
      </c>
      <c r="C117" s="35">
        <f t="shared" si="44"/>
        <v>0</v>
      </c>
      <c r="D117" s="35">
        <f t="shared" si="44"/>
        <v>0</v>
      </c>
      <c r="E117" s="43">
        <f t="shared" si="44"/>
        <v>0</v>
      </c>
      <c r="F117" s="43">
        <f t="shared" si="44"/>
        <v>0</v>
      </c>
      <c r="G117" s="35">
        <f t="shared" si="44"/>
        <v>0</v>
      </c>
      <c r="H117" s="35">
        <f t="shared" si="44"/>
        <v>0</v>
      </c>
    </row>
    <row r="118" spans="1:8" ht="13.5" thickBot="1">
      <c r="A118" s="19" t="s">
        <v>17</v>
      </c>
      <c r="B118" s="20" t="s">
        <v>18</v>
      </c>
      <c r="C118" s="33">
        <v>0</v>
      </c>
      <c r="D118" s="33">
        <v>0</v>
      </c>
      <c r="E118" s="40">
        <v>0</v>
      </c>
      <c r="F118" s="40">
        <v>0</v>
      </c>
      <c r="G118" s="33">
        <v>0</v>
      </c>
      <c r="H118" s="33">
        <v>0</v>
      </c>
    </row>
    <row r="119" spans="1:8" ht="14.25" customHeight="1" thickTop="1">
      <c r="A119" s="9" t="s">
        <v>19</v>
      </c>
      <c r="B119" s="22" t="s">
        <v>20</v>
      </c>
      <c r="C119" s="32">
        <f aca="true" t="shared" si="45" ref="C119:H119">SUM(C120,C124,C125)</f>
        <v>4621060.3</v>
      </c>
      <c r="D119" s="32">
        <f t="shared" si="45"/>
        <v>4582555.3</v>
      </c>
      <c r="E119" s="39">
        <f t="shared" si="45"/>
        <v>175</v>
      </c>
      <c r="F119" s="39">
        <f t="shared" si="45"/>
        <v>127</v>
      </c>
      <c r="G119" s="32">
        <f t="shared" si="45"/>
        <v>4582555.3</v>
      </c>
      <c r="H119" s="32">
        <f t="shared" si="45"/>
        <v>2545549.7</v>
      </c>
    </row>
    <row r="120" spans="1:8" ht="12.75">
      <c r="A120" s="17" t="s">
        <v>21</v>
      </c>
      <c r="B120" s="18" t="s">
        <v>14</v>
      </c>
      <c r="C120" s="33">
        <f aca="true" t="shared" si="46" ref="C120:H120">SUM(C122)</f>
        <v>4621060.3</v>
      </c>
      <c r="D120" s="33">
        <f t="shared" si="46"/>
        <v>4582555.3</v>
      </c>
      <c r="E120" s="40">
        <f t="shared" si="46"/>
        <v>175</v>
      </c>
      <c r="F120" s="40">
        <f t="shared" si="46"/>
        <v>127</v>
      </c>
      <c r="G120" s="33">
        <f t="shared" si="46"/>
        <v>4582555.3</v>
      </c>
      <c r="H120" s="33">
        <f t="shared" si="46"/>
        <v>2545549.7</v>
      </c>
    </row>
    <row r="121" spans="1:8" ht="12.75">
      <c r="A121" s="17"/>
      <c r="B121" s="23" t="s">
        <v>12</v>
      </c>
      <c r="C121" s="16"/>
      <c r="D121" s="16"/>
      <c r="E121" s="40"/>
      <c r="F121" s="40"/>
      <c r="G121" s="16"/>
      <c r="H121" s="16"/>
    </row>
    <row r="122" spans="1:8" ht="12.75">
      <c r="A122" s="17"/>
      <c r="B122" s="18" t="s">
        <v>22</v>
      </c>
      <c r="C122" s="33">
        <v>4621060.3</v>
      </c>
      <c r="D122" s="33">
        <v>4582555.3</v>
      </c>
      <c r="E122" s="40">
        <v>175</v>
      </c>
      <c r="F122" s="40">
        <v>127</v>
      </c>
      <c r="G122" s="33">
        <v>4582555.3</v>
      </c>
      <c r="H122" s="33">
        <v>2545549.7</v>
      </c>
    </row>
    <row r="123" spans="1:8" ht="12.75">
      <c r="A123" s="24"/>
      <c r="B123" s="15" t="s">
        <v>23</v>
      </c>
      <c r="C123" s="33">
        <v>0</v>
      </c>
      <c r="D123" s="33">
        <v>0</v>
      </c>
      <c r="E123" s="40">
        <v>0</v>
      </c>
      <c r="F123" s="40">
        <v>0</v>
      </c>
      <c r="G123" s="33">
        <v>0</v>
      </c>
      <c r="H123" s="33">
        <v>0</v>
      </c>
    </row>
    <row r="124" spans="1:8" ht="26.25">
      <c r="A124" s="17" t="s">
        <v>24</v>
      </c>
      <c r="B124" s="18" t="s">
        <v>16</v>
      </c>
      <c r="C124" s="35">
        <v>0</v>
      </c>
      <c r="D124" s="35">
        <v>0</v>
      </c>
      <c r="E124" s="43">
        <v>0</v>
      </c>
      <c r="F124" s="43">
        <v>0</v>
      </c>
      <c r="G124" s="35">
        <v>0</v>
      </c>
      <c r="H124" s="35">
        <v>0</v>
      </c>
    </row>
    <row r="125" spans="1:8" ht="13.5" thickBot="1">
      <c r="A125" s="19" t="s">
        <v>25</v>
      </c>
      <c r="B125" s="20" t="s">
        <v>18</v>
      </c>
      <c r="C125" s="33">
        <v>0</v>
      </c>
      <c r="D125" s="33">
        <v>0</v>
      </c>
      <c r="E125" s="40">
        <v>0</v>
      </c>
      <c r="F125" s="40">
        <v>0</v>
      </c>
      <c r="G125" s="33">
        <v>0</v>
      </c>
      <c r="H125" s="33">
        <v>0</v>
      </c>
    </row>
    <row r="126" spans="1:8" ht="13.5" thickTop="1">
      <c r="A126" s="9">
        <v>3</v>
      </c>
      <c r="B126" s="22" t="s">
        <v>26</v>
      </c>
      <c r="C126" s="32">
        <f aca="true" t="shared" si="47" ref="C126:H126">SUM(C127,C128,C129)</f>
        <v>18300</v>
      </c>
      <c r="D126" s="32">
        <f t="shared" si="47"/>
        <v>18300</v>
      </c>
      <c r="E126" s="39">
        <f t="shared" si="47"/>
        <v>12</v>
      </c>
      <c r="F126" s="39">
        <f t="shared" si="47"/>
        <v>12</v>
      </c>
      <c r="G126" s="32">
        <f t="shared" si="47"/>
        <v>18300</v>
      </c>
      <c r="H126" s="32">
        <f t="shared" si="47"/>
        <v>18300</v>
      </c>
    </row>
    <row r="127" spans="1:8" ht="12.75">
      <c r="A127" s="24" t="s">
        <v>27</v>
      </c>
      <c r="B127" s="15" t="s">
        <v>14</v>
      </c>
      <c r="C127" s="33">
        <v>18300</v>
      </c>
      <c r="D127" s="33">
        <v>18300</v>
      </c>
      <c r="E127" s="40">
        <v>12</v>
      </c>
      <c r="F127" s="40">
        <v>12</v>
      </c>
      <c r="G127" s="33">
        <v>18300</v>
      </c>
      <c r="H127" s="33">
        <v>18300</v>
      </c>
    </row>
    <row r="128" spans="1:8" ht="26.25">
      <c r="A128" s="24" t="s">
        <v>28</v>
      </c>
      <c r="B128" s="15" t="s">
        <v>16</v>
      </c>
      <c r="C128" s="35">
        <v>0</v>
      </c>
      <c r="D128" s="35">
        <v>0</v>
      </c>
      <c r="E128" s="43">
        <v>0</v>
      </c>
      <c r="F128" s="43">
        <v>0</v>
      </c>
      <c r="G128" s="35">
        <v>0</v>
      </c>
      <c r="H128" s="35">
        <v>0</v>
      </c>
    </row>
    <row r="129" spans="1:8" ht="13.5" thickBot="1">
      <c r="A129" s="19" t="s">
        <v>29</v>
      </c>
      <c r="B129" s="20" t="s">
        <v>18</v>
      </c>
      <c r="C129" s="35">
        <v>0</v>
      </c>
      <c r="D129" s="35">
        <v>0</v>
      </c>
      <c r="E129" s="43">
        <v>0</v>
      </c>
      <c r="F129" s="43">
        <v>0</v>
      </c>
      <c r="G129" s="35">
        <v>0</v>
      </c>
      <c r="H129" s="35">
        <v>0</v>
      </c>
    </row>
    <row r="130" spans="1:8" ht="13.5" thickTop="1">
      <c r="A130" s="9" t="s">
        <v>30</v>
      </c>
      <c r="B130" s="10" t="s">
        <v>31</v>
      </c>
      <c r="C130" s="32">
        <f aca="true" t="shared" si="48" ref="C130:H130">SUM(C131,C132,C133)</f>
        <v>0</v>
      </c>
      <c r="D130" s="32">
        <f t="shared" si="48"/>
        <v>0</v>
      </c>
      <c r="E130" s="39">
        <f t="shared" si="48"/>
        <v>0</v>
      </c>
      <c r="F130" s="39">
        <f t="shared" si="48"/>
        <v>0</v>
      </c>
      <c r="G130" s="32">
        <f t="shared" si="48"/>
        <v>0</v>
      </c>
      <c r="H130" s="32">
        <f t="shared" si="48"/>
        <v>0</v>
      </c>
    </row>
    <row r="131" spans="1:8" ht="12.75">
      <c r="A131" s="17" t="s">
        <v>32</v>
      </c>
      <c r="B131" s="23" t="s">
        <v>14</v>
      </c>
      <c r="C131" s="16"/>
      <c r="D131" s="16"/>
      <c r="E131" s="40"/>
      <c r="F131" s="40"/>
      <c r="G131" s="16"/>
      <c r="H131" s="16"/>
    </row>
    <row r="132" spans="1:8" ht="26.25">
      <c r="A132" s="17" t="s">
        <v>33</v>
      </c>
      <c r="B132" s="18" t="s">
        <v>16</v>
      </c>
      <c r="C132" s="16"/>
      <c r="D132" s="16"/>
      <c r="E132" s="40"/>
      <c r="F132" s="40"/>
      <c r="G132" s="16"/>
      <c r="H132" s="16"/>
    </row>
    <row r="133" spans="1:8" ht="13.5" thickBot="1">
      <c r="A133" s="25" t="s">
        <v>34</v>
      </c>
      <c r="B133" s="26" t="s">
        <v>18</v>
      </c>
      <c r="C133" s="21"/>
      <c r="D133" s="21"/>
      <c r="E133" s="45"/>
      <c r="F133" s="45"/>
      <c r="G133" s="21"/>
      <c r="H133" s="21"/>
    </row>
    <row r="134" spans="1:8" ht="14.25" thickBot="1" thickTop="1">
      <c r="A134" s="36"/>
      <c r="B134" s="37"/>
      <c r="C134" s="37"/>
      <c r="D134" s="37"/>
      <c r="E134" s="37"/>
      <c r="F134" s="37"/>
      <c r="G134" s="37"/>
      <c r="H134" s="38"/>
    </row>
    <row r="135" spans="1:8" ht="29.25" customHeight="1" thickTop="1">
      <c r="A135" s="9" t="s">
        <v>10</v>
      </c>
      <c r="B135" s="31" t="s">
        <v>42</v>
      </c>
      <c r="C135" s="34">
        <f aca="true" t="shared" si="49" ref="C135:H135">SUM(C137,C138,C139)</f>
        <v>57775180</v>
      </c>
      <c r="D135" s="34">
        <f t="shared" si="49"/>
        <v>266415</v>
      </c>
      <c r="E135" s="41">
        <f t="shared" si="49"/>
        <v>43</v>
      </c>
      <c r="F135" s="41">
        <f t="shared" si="49"/>
        <v>17</v>
      </c>
      <c r="G135" s="34">
        <f t="shared" si="49"/>
        <v>275180</v>
      </c>
      <c r="H135" s="34">
        <f t="shared" si="49"/>
        <v>122078.2</v>
      </c>
    </row>
    <row r="136" spans="1:8" ht="12.75">
      <c r="A136" s="11"/>
      <c r="B136" s="12" t="s">
        <v>12</v>
      </c>
      <c r="C136" s="13"/>
      <c r="D136" s="13"/>
      <c r="E136" s="42"/>
      <c r="F136" s="42"/>
      <c r="G136" s="13"/>
      <c r="H136" s="13"/>
    </row>
    <row r="137" spans="1:8" ht="12.75">
      <c r="A137" s="14" t="s">
        <v>13</v>
      </c>
      <c r="B137" s="15" t="s">
        <v>14</v>
      </c>
      <c r="C137" s="33">
        <f aca="true" t="shared" si="50" ref="C137:H138">SUM(C141,C148,C152)</f>
        <v>275180</v>
      </c>
      <c r="D137" s="33">
        <f t="shared" si="50"/>
        <v>266415</v>
      </c>
      <c r="E137" s="40">
        <f t="shared" si="50"/>
        <v>43</v>
      </c>
      <c r="F137" s="40">
        <f t="shared" si="50"/>
        <v>17</v>
      </c>
      <c r="G137" s="33">
        <f t="shared" si="50"/>
        <v>275180</v>
      </c>
      <c r="H137" s="33">
        <f t="shared" si="50"/>
        <v>122078.2</v>
      </c>
    </row>
    <row r="138" spans="1:8" ht="26.25">
      <c r="A138" s="17" t="s">
        <v>15</v>
      </c>
      <c r="B138" s="18" t="s">
        <v>16</v>
      </c>
      <c r="C138" s="35">
        <f>SUM(C145,C149)</f>
        <v>5300000</v>
      </c>
      <c r="D138" s="35">
        <f t="shared" si="50"/>
        <v>0</v>
      </c>
      <c r="E138" s="43">
        <f t="shared" si="50"/>
        <v>0</v>
      </c>
      <c r="F138" s="43">
        <f t="shared" si="50"/>
        <v>0</v>
      </c>
      <c r="G138" s="35">
        <f t="shared" si="50"/>
        <v>0</v>
      </c>
      <c r="H138" s="35">
        <f t="shared" si="50"/>
        <v>0</v>
      </c>
    </row>
    <row r="139" spans="1:8" ht="13.5" thickBot="1">
      <c r="A139" s="19" t="s">
        <v>17</v>
      </c>
      <c r="B139" s="20" t="s">
        <v>18</v>
      </c>
      <c r="C139" s="33">
        <f aca="true" t="shared" si="51" ref="C139:H139">SUM(C146)</f>
        <v>52200000</v>
      </c>
      <c r="D139" s="33">
        <f t="shared" si="51"/>
        <v>0</v>
      </c>
      <c r="E139" s="40">
        <f t="shared" si="51"/>
        <v>0</v>
      </c>
      <c r="F139" s="40">
        <f t="shared" si="51"/>
        <v>0</v>
      </c>
      <c r="G139" s="33">
        <f t="shared" si="51"/>
        <v>0</v>
      </c>
      <c r="H139" s="33">
        <f t="shared" si="51"/>
        <v>0</v>
      </c>
    </row>
    <row r="140" spans="1:8" ht="14.25" customHeight="1" thickTop="1">
      <c r="A140" s="9" t="s">
        <v>19</v>
      </c>
      <c r="B140" s="22" t="s">
        <v>20</v>
      </c>
      <c r="C140" s="32">
        <f aca="true" t="shared" si="52" ref="C140:H140">SUM(C141,C145,C146)</f>
        <v>57615200</v>
      </c>
      <c r="D140" s="32">
        <f t="shared" si="52"/>
        <v>113435</v>
      </c>
      <c r="E140" s="39">
        <f t="shared" si="52"/>
        <v>13</v>
      </c>
      <c r="F140" s="39">
        <f t="shared" si="52"/>
        <v>4</v>
      </c>
      <c r="G140" s="32">
        <f t="shared" si="52"/>
        <v>115200</v>
      </c>
      <c r="H140" s="32">
        <f t="shared" si="52"/>
        <v>7938.2</v>
      </c>
    </row>
    <row r="141" spans="1:8" ht="12.75">
      <c r="A141" s="17" t="s">
        <v>21</v>
      </c>
      <c r="B141" s="18" t="s">
        <v>14</v>
      </c>
      <c r="C141" s="33">
        <f aca="true" t="shared" si="53" ref="C141:H141">SUM(C143)</f>
        <v>115200</v>
      </c>
      <c r="D141" s="33">
        <f t="shared" si="53"/>
        <v>113435</v>
      </c>
      <c r="E141" s="40">
        <f t="shared" si="53"/>
        <v>13</v>
      </c>
      <c r="F141" s="40">
        <f t="shared" si="53"/>
        <v>4</v>
      </c>
      <c r="G141" s="33">
        <f t="shared" si="53"/>
        <v>115200</v>
      </c>
      <c r="H141" s="33">
        <f t="shared" si="53"/>
        <v>7938.2</v>
      </c>
    </row>
    <row r="142" spans="1:8" ht="12.75">
      <c r="A142" s="17"/>
      <c r="B142" s="23" t="s">
        <v>12</v>
      </c>
      <c r="C142" s="16"/>
      <c r="D142" s="16"/>
      <c r="E142" s="40"/>
      <c r="F142" s="40"/>
      <c r="G142" s="16"/>
      <c r="H142" s="16"/>
    </row>
    <row r="143" spans="1:8" ht="12.75">
      <c r="A143" s="17"/>
      <c r="B143" s="18" t="s">
        <v>22</v>
      </c>
      <c r="C143" s="33">
        <v>115200</v>
      </c>
      <c r="D143" s="33">
        <v>113435</v>
      </c>
      <c r="E143" s="40">
        <v>13</v>
      </c>
      <c r="F143" s="40">
        <v>4</v>
      </c>
      <c r="G143" s="33">
        <v>115200</v>
      </c>
      <c r="H143" s="33">
        <v>7938.2</v>
      </c>
    </row>
    <row r="144" spans="1:8" ht="12.75">
      <c r="A144" s="24"/>
      <c r="B144" s="15" t="s">
        <v>23</v>
      </c>
      <c r="C144" s="16"/>
      <c r="D144" s="16"/>
      <c r="E144" s="16"/>
      <c r="F144" s="16"/>
      <c r="G144" s="16"/>
      <c r="H144" s="16"/>
    </row>
    <row r="145" spans="1:8" ht="26.25">
      <c r="A145" s="17" t="s">
        <v>24</v>
      </c>
      <c r="B145" s="18" t="s">
        <v>16</v>
      </c>
      <c r="C145" s="35">
        <v>5300000</v>
      </c>
      <c r="D145" s="35">
        <v>0</v>
      </c>
      <c r="E145" s="43">
        <v>0</v>
      </c>
      <c r="F145" s="43">
        <v>0</v>
      </c>
      <c r="G145" s="35">
        <v>0</v>
      </c>
      <c r="H145" s="35">
        <v>0</v>
      </c>
    </row>
    <row r="146" spans="1:8" ht="13.5" thickBot="1">
      <c r="A146" s="19" t="s">
        <v>25</v>
      </c>
      <c r="B146" s="20" t="s">
        <v>18</v>
      </c>
      <c r="C146" s="44">
        <v>52200000</v>
      </c>
      <c r="D146" s="44">
        <v>0</v>
      </c>
      <c r="E146" s="45">
        <v>0</v>
      </c>
      <c r="F146" s="45">
        <v>0</v>
      </c>
      <c r="G146" s="44">
        <v>0</v>
      </c>
      <c r="H146" s="44">
        <v>0</v>
      </c>
    </row>
    <row r="147" spans="1:8" ht="13.5" thickTop="1">
      <c r="A147" s="9">
        <v>3</v>
      </c>
      <c r="B147" s="22" t="s">
        <v>26</v>
      </c>
      <c r="C147" s="32">
        <f aca="true" t="shared" si="54" ref="C147:H147">SUM(C148,C149,C150)</f>
        <v>159980</v>
      </c>
      <c r="D147" s="32">
        <f t="shared" si="54"/>
        <v>152980</v>
      </c>
      <c r="E147" s="39">
        <f t="shared" si="54"/>
        <v>30</v>
      </c>
      <c r="F147" s="39">
        <f t="shared" si="54"/>
        <v>13</v>
      </c>
      <c r="G147" s="32">
        <f t="shared" si="54"/>
        <v>159980</v>
      </c>
      <c r="H147" s="32">
        <f t="shared" si="54"/>
        <v>114140</v>
      </c>
    </row>
    <row r="148" spans="1:8" ht="12.75">
      <c r="A148" s="24" t="s">
        <v>27</v>
      </c>
      <c r="B148" s="15" t="s">
        <v>14</v>
      </c>
      <c r="C148" s="33">
        <v>159980</v>
      </c>
      <c r="D148" s="33">
        <v>152980</v>
      </c>
      <c r="E148" s="40">
        <v>30</v>
      </c>
      <c r="F148" s="40">
        <v>13</v>
      </c>
      <c r="G148" s="33">
        <v>159980</v>
      </c>
      <c r="H148" s="33">
        <v>114140</v>
      </c>
    </row>
    <row r="149" spans="1:8" ht="26.25">
      <c r="A149" s="24" t="s">
        <v>28</v>
      </c>
      <c r="B149" s="15" t="s">
        <v>16</v>
      </c>
      <c r="C149" s="35">
        <v>0</v>
      </c>
      <c r="D149" s="35">
        <v>0</v>
      </c>
      <c r="E149" s="43">
        <v>0</v>
      </c>
      <c r="F149" s="43">
        <v>0</v>
      </c>
      <c r="G149" s="35">
        <v>0</v>
      </c>
      <c r="H149" s="35">
        <v>0</v>
      </c>
    </row>
    <row r="150" spans="1:8" ht="13.5" thickBot="1">
      <c r="A150" s="19" t="s">
        <v>29</v>
      </c>
      <c r="B150" s="20" t="s">
        <v>18</v>
      </c>
      <c r="C150" s="35">
        <v>0</v>
      </c>
      <c r="D150" s="35">
        <v>0</v>
      </c>
      <c r="E150" s="43">
        <v>0</v>
      </c>
      <c r="F150" s="43">
        <v>0</v>
      </c>
      <c r="G150" s="35">
        <v>0</v>
      </c>
      <c r="H150" s="35">
        <v>0</v>
      </c>
    </row>
    <row r="151" spans="1:8" ht="13.5" thickTop="1">
      <c r="A151" s="9" t="s">
        <v>30</v>
      </c>
      <c r="B151" s="10" t="s">
        <v>31</v>
      </c>
      <c r="C151" s="32">
        <f aca="true" t="shared" si="55" ref="C151:H151">SUM(C152,C153,C154)</f>
        <v>0</v>
      </c>
      <c r="D151" s="32">
        <f t="shared" si="55"/>
        <v>0</v>
      </c>
      <c r="E151" s="39">
        <f t="shared" si="55"/>
        <v>0</v>
      </c>
      <c r="F151" s="39">
        <f t="shared" si="55"/>
        <v>0</v>
      </c>
      <c r="G151" s="32">
        <f t="shared" si="55"/>
        <v>0</v>
      </c>
      <c r="H151" s="32">
        <f t="shared" si="55"/>
        <v>0</v>
      </c>
    </row>
    <row r="152" spans="1:8" ht="12.75">
      <c r="A152" s="17" t="s">
        <v>32</v>
      </c>
      <c r="B152" s="23" t="s">
        <v>14</v>
      </c>
      <c r="C152" s="16"/>
      <c r="D152" s="16"/>
      <c r="E152" s="16"/>
      <c r="F152" s="16"/>
      <c r="G152" s="16"/>
      <c r="H152" s="16"/>
    </row>
    <row r="153" spans="1:8" ht="26.25">
      <c r="A153" s="17" t="s">
        <v>33</v>
      </c>
      <c r="B153" s="18" t="s">
        <v>16</v>
      </c>
      <c r="C153" s="16"/>
      <c r="D153" s="16"/>
      <c r="E153" s="16"/>
      <c r="F153" s="16"/>
      <c r="G153" s="16"/>
      <c r="H153" s="16"/>
    </row>
    <row r="154" spans="1:8" ht="13.5" thickBot="1">
      <c r="A154" s="25" t="s">
        <v>34</v>
      </c>
      <c r="B154" s="26" t="s">
        <v>18</v>
      </c>
      <c r="C154" s="21"/>
      <c r="D154" s="21"/>
      <c r="E154" s="21"/>
      <c r="F154" s="21"/>
      <c r="G154" s="21"/>
      <c r="H154" s="21"/>
    </row>
    <row r="155" spans="1:8" ht="14.25" thickBot="1" thickTop="1">
      <c r="A155" s="36"/>
      <c r="B155" s="37"/>
      <c r="C155" s="37"/>
      <c r="D155" s="37"/>
      <c r="E155" s="37"/>
      <c r="F155" s="37"/>
      <c r="G155" s="37"/>
      <c r="H155" s="38"/>
    </row>
    <row r="156" spans="1:8" ht="39.75" thickTop="1">
      <c r="A156" s="9" t="s">
        <v>10</v>
      </c>
      <c r="B156" s="31" t="s">
        <v>43</v>
      </c>
      <c r="C156" s="34">
        <f aca="true" t="shared" si="56" ref="C156:H156">SUM(C158,C159,C160)</f>
        <v>68432</v>
      </c>
      <c r="D156" s="34">
        <f t="shared" si="56"/>
        <v>67520.3</v>
      </c>
      <c r="E156" s="34">
        <f t="shared" si="56"/>
        <v>10</v>
      </c>
      <c r="F156" s="34">
        <f t="shared" si="56"/>
        <v>0</v>
      </c>
      <c r="G156" s="34">
        <f t="shared" si="56"/>
        <v>26050</v>
      </c>
      <c r="H156" s="34">
        <f t="shared" si="56"/>
        <v>26050</v>
      </c>
    </row>
    <row r="157" spans="1:8" ht="12.75">
      <c r="A157" s="11"/>
      <c r="B157" s="12" t="s">
        <v>12</v>
      </c>
      <c r="C157" s="13"/>
      <c r="D157" s="13"/>
      <c r="E157" s="13"/>
      <c r="F157" s="13"/>
      <c r="G157" s="13"/>
      <c r="H157" s="13"/>
    </row>
    <row r="158" spans="1:8" ht="12.75">
      <c r="A158" s="14" t="s">
        <v>13</v>
      </c>
      <c r="B158" s="15" t="s">
        <v>14</v>
      </c>
      <c r="C158" s="33">
        <f aca="true" t="shared" si="57" ref="C158:H158">SUM(C162,C169,C173)</f>
        <v>68432</v>
      </c>
      <c r="D158" s="33">
        <f t="shared" si="57"/>
        <v>67520.3</v>
      </c>
      <c r="E158" s="33">
        <f t="shared" si="57"/>
        <v>10</v>
      </c>
      <c r="F158" s="33">
        <f t="shared" si="57"/>
        <v>0</v>
      </c>
      <c r="G158" s="33">
        <f t="shared" si="57"/>
        <v>26050</v>
      </c>
      <c r="H158" s="33">
        <f t="shared" si="57"/>
        <v>26050</v>
      </c>
    </row>
    <row r="159" spans="1:8" ht="26.25">
      <c r="A159" s="17" t="s">
        <v>15</v>
      </c>
      <c r="B159" s="18" t="s">
        <v>16</v>
      </c>
      <c r="C159" s="35">
        <f aca="true" t="shared" si="58" ref="C159:H160">SUM(C163,C170)</f>
        <v>0</v>
      </c>
      <c r="D159" s="35">
        <f t="shared" si="58"/>
        <v>0</v>
      </c>
      <c r="E159" s="35">
        <f t="shared" si="58"/>
        <v>0</v>
      </c>
      <c r="F159" s="35">
        <f t="shared" si="58"/>
        <v>0</v>
      </c>
      <c r="G159" s="35">
        <f t="shared" si="58"/>
        <v>0</v>
      </c>
      <c r="H159" s="35">
        <f t="shared" si="58"/>
        <v>0</v>
      </c>
    </row>
    <row r="160" spans="1:8" ht="13.5" thickBot="1">
      <c r="A160" s="19" t="s">
        <v>17</v>
      </c>
      <c r="B160" s="20" t="s">
        <v>18</v>
      </c>
      <c r="C160" s="33">
        <f t="shared" si="58"/>
        <v>0</v>
      </c>
      <c r="D160" s="33">
        <f t="shared" si="58"/>
        <v>0</v>
      </c>
      <c r="E160" s="33">
        <f t="shared" si="58"/>
        <v>0</v>
      </c>
      <c r="F160" s="33">
        <f t="shared" si="58"/>
        <v>0</v>
      </c>
      <c r="G160" s="33">
        <f t="shared" si="58"/>
        <v>0</v>
      </c>
      <c r="H160" s="33">
        <f t="shared" si="58"/>
        <v>0</v>
      </c>
    </row>
    <row r="161" spans="1:8" ht="15.75" customHeight="1" thickTop="1">
      <c r="A161" s="9" t="s">
        <v>19</v>
      </c>
      <c r="B161" s="22" t="s">
        <v>20</v>
      </c>
      <c r="C161" s="32">
        <f aca="true" t="shared" si="59" ref="C161:H161">SUM(C162,C166,C167)</f>
        <v>0</v>
      </c>
      <c r="D161" s="32">
        <f t="shared" si="59"/>
        <v>0</v>
      </c>
      <c r="E161" s="32">
        <f t="shared" si="59"/>
        <v>0</v>
      </c>
      <c r="F161" s="32">
        <f t="shared" si="59"/>
        <v>0</v>
      </c>
      <c r="G161" s="32">
        <f t="shared" si="59"/>
        <v>0</v>
      </c>
      <c r="H161" s="32">
        <f t="shared" si="59"/>
        <v>0</v>
      </c>
    </row>
    <row r="162" spans="1:8" ht="12.75">
      <c r="A162" s="17" t="s">
        <v>21</v>
      </c>
      <c r="B162" s="18" t="s">
        <v>14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</row>
    <row r="163" spans="1:8" ht="12.75">
      <c r="A163" s="17"/>
      <c r="B163" s="23" t="s">
        <v>12</v>
      </c>
      <c r="C163" s="16"/>
      <c r="D163" s="16"/>
      <c r="E163" s="16"/>
      <c r="F163" s="16"/>
      <c r="G163" s="16"/>
      <c r="H163" s="16"/>
    </row>
    <row r="164" spans="1:8" ht="12.75">
      <c r="A164" s="17"/>
      <c r="B164" s="18" t="s">
        <v>22</v>
      </c>
      <c r="C164" s="16"/>
      <c r="D164" s="16"/>
      <c r="E164" s="16"/>
      <c r="F164" s="16"/>
      <c r="G164" s="16"/>
      <c r="H164" s="16"/>
    </row>
    <row r="165" spans="1:8" ht="12.75">
      <c r="A165" s="24"/>
      <c r="B165" s="15" t="s">
        <v>23</v>
      </c>
      <c r="C165" s="16"/>
      <c r="D165" s="16"/>
      <c r="E165" s="16"/>
      <c r="F165" s="16"/>
      <c r="G165" s="16"/>
      <c r="H165" s="16"/>
    </row>
    <row r="166" spans="1:8" ht="26.25">
      <c r="A166" s="17" t="s">
        <v>24</v>
      </c>
      <c r="B166" s="18" t="s">
        <v>16</v>
      </c>
      <c r="C166" s="16"/>
      <c r="D166" s="16"/>
      <c r="E166" s="16"/>
      <c r="F166" s="16"/>
      <c r="G166" s="16"/>
      <c r="H166" s="16"/>
    </row>
    <row r="167" spans="1:8" ht="13.5" thickBot="1">
      <c r="A167" s="19" t="s">
        <v>25</v>
      </c>
      <c r="B167" s="20" t="s">
        <v>18</v>
      </c>
      <c r="C167" s="21"/>
      <c r="D167" s="21"/>
      <c r="E167" s="21"/>
      <c r="F167" s="21"/>
      <c r="G167" s="21"/>
      <c r="H167" s="21"/>
    </row>
    <row r="168" spans="1:8" ht="13.5" thickTop="1">
      <c r="A168" s="9">
        <v>3</v>
      </c>
      <c r="B168" s="22" t="s">
        <v>26</v>
      </c>
      <c r="C168" s="32">
        <f aca="true" t="shared" si="60" ref="C168:H168">SUM(C169,C170,C171)</f>
        <v>26050</v>
      </c>
      <c r="D168" s="32">
        <f t="shared" si="60"/>
        <v>26050</v>
      </c>
      <c r="E168" s="39">
        <f t="shared" si="60"/>
        <v>10</v>
      </c>
      <c r="F168" s="39">
        <f t="shared" si="60"/>
        <v>0</v>
      </c>
      <c r="G168" s="32">
        <f t="shared" si="60"/>
        <v>26050</v>
      </c>
      <c r="H168" s="32">
        <f t="shared" si="60"/>
        <v>26050</v>
      </c>
    </row>
    <row r="169" spans="1:8" ht="12.75">
      <c r="A169" s="24" t="s">
        <v>27</v>
      </c>
      <c r="B169" s="15" t="s">
        <v>14</v>
      </c>
      <c r="C169" s="33">
        <v>26050</v>
      </c>
      <c r="D169" s="33">
        <v>26050</v>
      </c>
      <c r="E169" s="40">
        <v>10</v>
      </c>
      <c r="F169" s="40">
        <v>0</v>
      </c>
      <c r="G169" s="33">
        <v>26050</v>
      </c>
      <c r="H169" s="33">
        <v>26050</v>
      </c>
    </row>
    <row r="170" spans="1:8" ht="26.25">
      <c r="A170" s="24" t="s">
        <v>28</v>
      </c>
      <c r="B170" s="15" t="s">
        <v>16</v>
      </c>
      <c r="C170" s="16"/>
      <c r="D170" s="16"/>
      <c r="E170" s="16"/>
      <c r="F170" s="16"/>
      <c r="G170" s="16"/>
      <c r="H170" s="16"/>
    </row>
    <row r="171" spans="1:8" ht="13.5" thickBot="1">
      <c r="A171" s="19" t="s">
        <v>29</v>
      </c>
      <c r="B171" s="20" t="s">
        <v>18</v>
      </c>
      <c r="C171" s="21"/>
      <c r="D171" s="21"/>
      <c r="E171" s="21"/>
      <c r="F171" s="21"/>
      <c r="G171" s="21"/>
      <c r="H171" s="21"/>
    </row>
    <row r="172" spans="1:8" ht="13.5" thickTop="1">
      <c r="A172" s="9" t="s">
        <v>30</v>
      </c>
      <c r="B172" s="10" t="s">
        <v>31</v>
      </c>
      <c r="C172" s="32">
        <f aca="true" t="shared" si="61" ref="C172:H172">SUM(C173,C174,C175)</f>
        <v>42382</v>
      </c>
      <c r="D172" s="32">
        <f t="shared" si="61"/>
        <v>41470.3</v>
      </c>
      <c r="E172" s="39">
        <f t="shared" si="61"/>
        <v>0</v>
      </c>
      <c r="F172" s="39">
        <f t="shared" si="61"/>
        <v>0</v>
      </c>
      <c r="G172" s="32">
        <f t="shared" si="61"/>
        <v>0</v>
      </c>
      <c r="H172" s="32">
        <f t="shared" si="61"/>
        <v>0</v>
      </c>
    </row>
    <row r="173" spans="1:8" ht="12.75">
      <c r="A173" s="17" t="s">
        <v>32</v>
      </c>
      <c r="B173" s="23" t="s">
        <v>14</v>
      </c>
      <c r="C173" s="33">
        <v>42382</v>
      </c>
      <c r="D173" s="33">
        <v>41470.3</v>
      </c>
      <c r="E173" s="40">
        <v>0</v>
      </c>
      <c r="F173" s="40">
        <v>0</v>
      </c>
      <c r="G173" s="33">
        <v>0</v>
      </c>
      <c r="H173" s="33">
        <v>0</v>
      </c>
    </row>
    <row r="174" spans="1:8" ht="26.25">
      <c r="A174" s="17" t="s">
        <v>33</v>
      </c>
      <c r="B174" s="18" t="s">
        <v>16</v>
      </c>
      <c r="C174" s="16"/>
      <c r="D174" s="16"/>
      <c r="E174" s="16"/>
      <c r="F174" s="16"/>
      <c r="G174" s="16"/>
      <c r="H174" s="16"/>
    </row>
    <row r="175" spans="1:8" ht="13.5" thickBot="1">
      <c r="A175" s="25" t="s">
        <v>34</v>
      </c>
      <c r="B175" s="26" t="s">
        <v>18</v>
      </c>
      <c r="C175" s="21"/>
      <c r="D175" s="21"/>
      <c r="E175" s="21"/>
      <c r="F175" s="21"/>
      <c r="G175" s="21"/>
      <c r="H175" s="21"/>
    </row>
    <row r="176" spans="1:8" s="27" customFormat="1" ht="15.75" customHeight="1" thickTop="1">
      <c r="A176" s="57" t="s">
        <v>35</v>
      </c>
      <c r="B176" s="58"/>
      <c r="C176" s="58"/>
      <c r="D176" s="59"/>
      <c r="F176" s="28"/>
      <c r="G176" s="63" t="s">
        <v>36</v>
      </c>
      <c r="H176" s="64"/>
    </row>
    <row r="177" spans="1:8" s="27" customFormat="1" ht="15.75" customHeight="1">
      <c r="A177" s="60"/>
      <c r="B177" s="61"/>
      <c r="C177" s="61"/>
      <c r="D177" s="62"/>
      <c r="E177" s="29"/>
      <c r="F177" s="30"/>
      <c r="G177" s="65"/>
      <c r="H177" s="66"/>
    </row>
  </sheetData>
  <mergeCells count="11">
    <mergeCell ref="A176:D177"/>
    <mergeCell ref="G176:H177"/>
    <mergeCell ref="B2:H2"/>
    <mergeCell ref="A3:H3"/>
    <mergeCell ref="A4:H4"/>
    <mergeCell ref="A6:A7"/>
    <mergeCell ref="B6:B7"/>
    <mergeCell ref="C6:C7"/>
    <mergeCell ref="D6:D7"/>
    <mergeCell ref="E6:F6"/>
    <mergeCell ref="G6:H6"/>
  </mergeCells>
  <printOptions/>
  <pageMargins left="0.75" right="0.75" top="1" bottom="1" header="0.5" footer="0.5"/>
  <pageSetup firstPageNumber="60" useFirstPageNumber="1" horizontalDpi="600" verticalDpi="600" orientation="landscape" paperSize="9" scale="84" r:id="rId1"/>
  <headerFooter alignWithMargins="0">
    <oddFooter>&amp;CСтраница &amp;P</oddFooter>
  </headerFooter>
  <rowBreaks count="6" manualBreakCount="6">
    <brk id="28" max="7" man="1"/>
    <brk id="55" max="7" man="1"/>
    <brk id="83" max="7" man="1"/>
    <brk id="112" max="7" man="1"/>
    <brk id="139" max="7" man="1"/>
    <brk id="167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Савельева Л. Б.</cp:lastModifiedBy>
  <cp:lastPrinted>2009-01-31T11:54:47Z</cp:lastPrinted>
  <dcterms:created xsi:type="dcterms:W3CDTF">1996-10-08T23:32:33Z</dcterms:created>
  <dcterms:modified xsi:type="dcterms:W3CDTF">2010-03-03T12:48:31Z</dcterms:modified>
  <cp:category/>
  <cp:version/>
  <cp:contentType/>
  <cp:contentStatus/>
</cp:coreProperties>
</file>